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850" windowHeight="10695" firstSheet="1" activeTab="1"/>
  </bookViews>
  <sheets>
    <sheet name="stacjonarne" sheetId="4" state="hidden" r:id="rId1"/>
    <sheet name="BW niestacjonarne" sheetId="1" r:id="rId2"/>
  </sheets>
  <calcPr calcId="145621" concurrentCalc="0"/>
</workbook>
</file>

<file path=xl/calcChain.xml><?xml version="1.0" encoding="utf-8"?>
<calcChain xmlns="http://schemas.openxmlformats.org/spreadsheetml/2006/main">
  <c r="D33" i="1" l="1"/>
  <c r="E33" i="1"/>
  <c r="D50" i="1"/>
  <c r="E50" i="1"/>
  <c r="D67" i="1"/>
  <c r="E54" i="1"/>
  <c r="E59" i="1"/>
  <c r="E60" i="1"/>
  <c r="E62" i="1"/>
  <c r="E63" i="1"/>
  <c r="E64" i="1"/>
  <c r="E65" i="1"/>
  <c r="E67" i="1"/>
  <c r="AB106" i="1"/>
  <c r="AB67" i="1"/>
  <c r="AB33" i="1"/>
  <c r="AB110" i="1"/>
  <c r="AE106" i="1"/>
  <c r="AE67" i="1"/>
  <c r="AE33" i="1"/>
  <c r="AE110" i="1"/>
  <c r="AB111" i="1"/>
  <c r="G106" i="1"/>
  <c r="C106" i="1"/>
  <c r="E106" i="1"/>
  <c r="C67" i="1"/>
  <c r="C50" i="1"/>
  <c r="C33" i="1"/>
  <c r="C19" i="1"/>
  <c r="C110" i="1"/>
  <c r="AG106" i="1"/>
  <c r="AG67" i="1"/>
  <c r="AG50" i="1"/>
  <c r="AG33" i="1"/>
  <c r="AG110" i="1"/>
  <c r="AJ106" i="1"/>
  <c r="AJ67" i="1"/>
  <c r="AJ50" i="1"/>
  <c r="AJ33" i="1"/>
  <c r="AJ110" i="1"/>
  <c r="AG111" i="1"/>
  <c r="I106" i="1"/>
  <c r="C81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H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C106" i="1"/>
  <c r="AD106" i="1"/>
  <c r="AF106" i="1"/>
  <c r="AH106" i="1"/>
  <c r="AI106" i="1"/>
  <c r="AK106" i="1"/>
  <c r="V110" i="1"/>
  <c r="N110" i="1"/>
  <c r="O110" i="1"/>
  <c r="Q110" i="1"/>
  <c r="L50" i="1"/>
  <c r="L19" i="1"/>
  <c r="L33" i="1"/>
  <c r="L110" i="1"/>
  <c r="V120" i="1"/>
  <c r="V115" i="1"/>
  <c r="Q120" i="1"/>
  <c r="Q115" i="1"/>
  <c r="L120" i="1"/>
  <c r="L115" i="1"/>
  <c r="C73" i="1"/>
  <c r="AA120" i="1"/>
  <c r="Z120" i="1"/>
  <c r="G97" i="1"/>
  <c r="E97" i="1"/>
  <c r="D97" i="1"/>
  <c r="C97" i="1"/>
  <c r="C120" i="1"/>
  <c r="H19" i="1"/>
  <c r="AJ115" i="1"/>
  <c r="AG115" i="1"/>
  <c r="AE115" i="1"/>
  <c r="AB115" i="1"/>
  <c r="Z115" i="1"/>
  <c r="W115" i="1"/>
  <c r="U115" i="1"/>
  <c r="R115" i="1"/>
  <c r="P115" i="1"/>
  <c r="M115" i="1"/>
  <c r="H115" i="1"/>
  <c r="G115" i="1"/>
  <c r="K110" i="1"/>
  <c r="H110" i="1"/>
  <c r="D106" i="1"/>
  <c r="AJ83" i="1"/>
  <c r="AG83" i="1"/>
  <c r="AF83" i="1"/>
  <c r="AE83" i="1"/>
  <c r="AB83" i="1"/>
  <c r="AA83" i="1"/>
  <c r="AA115" i="1"/>
  <c r="Z83" i="1"/>
  <c r="W83" i="1"/>
  <c r="G83" i="1"/>
  <c r="E83" i="1"/>
  <c r="D83" i="1"/>
  <c r="C83" i="1"/>
  <c r="AA67" i="1"/>
  <c r="AA110" i="1"/>
  <c r="Z67" i="1"/>
  <c r="W67" i="1"/>
  <c r="G67" i="1"/>
  <c r="Z50" i="1"/>
  <c r="W50" i="1"/>
  <c r="W120" i="1"/>
  <c r="R50" i="1"/>
  <c r="P50" i="1"/>
  <c r="M50" i="1"/>
  <c r="K50" i="1"/>
  <c r="H50" i="1"/>
  <c r="G50" i="1"/>
  <c r="AJ120" i="1"/>
  <c r="AG120" i="1"/>
  <c r="AE120" i="1"/>
  <c r="AB120" i="1"/>
  <c r="U33" i="1"/>
  <c r="R33" i="1"/>
  <c r="P33" i="1"/>
  <c r="M33" i="1"/>
  <c r="H33" i="1"/>
  <c r="G33" i="1"/>
  <c r="P19" i="1"/>
  <c r="M19" i="1"/>
  <c r="K19" i="1"/>
  <c r="G19" i="1"/>
  <c r="G120" i="1"/>
  <c r="E19" i="1"/>
  <c r="D19" i="1"/>
  <c r="H111" i="1"/>
  <c r="Y80" i="4"/>
  <c r="Y64" i="4"/>
  <c r="Y50" i="4"/>
  <c r="Y33" i="4"/>
  <c r="V80" i="4"/>
  <c r="V64" i="4"/>
  <c r="V33" i="4"/>
  <c r="S80" i="4"/>
  <c r="S64" i="4"/>
  <c r="S50" i="4"/>
  <c r="P50" i="4"/>
  <c r="P33" i="4"/>
  <c r="K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Y86" i="4"/>
  <c r="M50" i="4"/>
  <c r="M33" i="4"/>
  <c r="M20" i="4"/>
  <c r="K89" i="4"/>
  <c r="L89" i="4"/>
  <c r="N89" i="4"/>
  <c r="O89" i="4"/>
  <c r="Q89" i="4"/>
  <c r="R89" i="4"/>
  <c r="T89" i="4"/>
  <c r="U89" i="4"/>
  <c r="W89" i="4"/>
  <c r="X89" i="4"/>
  <c r="J86" i="4"/>
  <c r="J50" i="4"/>
  <c r="J33" i="4"/>
  <c r="J20" i="4"/>
  <c r="E53" i="4"/>
  <c r="E54" i="4"/>
  <c r="E55" i="4"/>
  <c r="E56" i="4"/>
  <c r="E57" i="4"/>
  <c r="E58" i="4"/>
  <c r="E59" i="4"/>
  <c r="E60" i="4"/>
  <c r="E61" i="4"/>
  <c r="E62" i="4"/>
  <c r="E63" i="4"/>
  <c r="D53" i="4"/>
  <c r="D54" i="4"/>
  <c r="D55" i="4"/>
  <c r="D56" i="4"/>
  <c r="D57" i="4"/>
  <c r="C57" i="4"/>
  <c r="D52" i="4"/>
  <c r="E52" i="4"/>
  <c r="C52" i="4"/>
  <c r="C53" i="4"/>
  <c r="C54" i="4"/>
  <c r="C55" i="4"/>
  <c r="C56" i="4"/>
  <c r="D58" i="4"/>
  <c r="C58" i="4"/>
  <c r="D59" i="4"/>
  <c r="C59" i="4"/>
  <c r="D60" i="4"/>
  <c r="C60" i="4"/>
  <c r="D61" i="4"/>
  <c r="C61" i="4"/>
  <c r="D62" i="4"/>
  <c r="C62" i="4"/>
  <c r="D63" i="4"/>
  <c r="C63" i="4"/>
  <c r="C64" i="4"/>
  <c r="D36" i="4"/>
  <c r="D37" i="4"/>
  <c r="D38" i="4"/>
  <c r="D39" i="4"/>
  <c r="D40" i="4"/>
  <c r="D41" i="4"/>
  <c r="D42" i="4"/>
  <c r="C42" i="4"/>
  <c r="D43" i="4"/>
  <c r="C43" i="4"/>
  <c r="D44" i="4"/>
  <c r="D46" i="4"/>
  <c r="C46" i="4"/>
  <c r="D47" i="4"/>
  <c r="D48" i="4"/>
  <c r="C48" i="4"/>
  <c r="D49" i="4"/>
  <c r="C49" i="4"/>
  <c r="D35" i="4"/>
  <c r="C35" i="4"/>
  <c r="C36" i="4"/>
  <c r="C47" i="4"/>
  <c r="J89" i="4"/>
  <c r="M89" i="4"/>
  <c r="P89" i="4"/>
  <c r="S89" i="4"/>
  <c r="Y89" i="4"/>
  <c r="V89" i="4"/>
  <c r="C23" i="4"/>
  <c r="C24" i="4"/>
  <c r="C25" i="4"/>
  <c r="C26" i="4"/>
  <c r="C27" i="4"/>
  <c r="C28" i="4"/>
  <c r="C29" i="4"/>
  <c r="C30" i="4"/>
  <c r="C22" i="4"/>
  <c r="X97" i="4"/>
  <c r="W97" i="4"/>
  <c r="U97" i="4"/>
  <c r="T97" i="4"/>
  <c r="R97" i="4"/>
  <c r="Q97" i="4"/>
  <c r="O97" i="4"/>
  <c r="N97" i="4"/>
  <c r="M97" i="4"/>
  <c r="L97" i="4"/>
  <c r="K97" i="4"/>
  <c r="I97" i="4"/>
  <c r="H97" i="4"/>
  <c r="W90" i="4"/>
  <c r="T90" i="4"/>
  <c r="T91" i="4"/>
  <c r="Q90" i="4"/>
  <c r="N90" i="4"/>
  <c r="N91" i="4"/>
  <c r="K90" i="4"/>
  <c r="I89" i="4"/>
  <c r="H89" i="4"/>
  <c r="G86" i="4"/>
  <c r="C86" i="4"/>
  <c r="G80" i="4"/>
  <c r="E79" i="4"/>
  <c r="D79" i="4"/>
  <c r="E78" i="4"/>
  <c r="D78" i="4"/>
  <c r="E77" i="4"/>
  <c r="D77" i="4"/>
  <c r="E76" i="4"/>
  <c r="D76" i="4"/>
  <c r="E75" i="4"/>
  <c r="D75" i="4"/>
  <c r="C75" i="4"/>
  <c r="E74" i="4"/>
  <c r="D74" i="4"/>
  <c r="C74" i="4"/>
  <c r="E73" i="4"/>
  <c r="D73" i="4"/>
  <c r="E72" i="4"/>
  <c r="D72" i="4"/>
  <c r="C72" i="4"/>
  <c r="E71" i="4"/>
  <c r="D71" i="4"/>
  <c r="E70" i="4"/>
  <c r="D70" i="4"/>
  <c r="E69" i="4"/>
  <c r="D69" i="4"/>
  <c r="E68" i="4"/>
  <c r="D68" i="4"/>
  <c r="C68" i="4"/>
  <c r="E67" i="4"/>
  <c r="D67" i="4"/>
  <c r="E66" i="4"/>
  <c r="D66" i="4"/>
  <c r="G64" i="4"/>
  <c r="E64" i="4"/>
  <c r="D64" i="4"/>
  <c r="G50" i="4"/>
  <c r="E50" i="4"/>
  <c r="D50" i="4"/>
  <c r="G33" i="4"/>
  <c r="E33" i="4"/>
  <c r="D33" i="4"/>
  <c r="G20" i="4"/>
  <c r="E20" i="4"/>
  <c r="D20" i="4"/>
  <c r="C20" i="4"/>
  <c r="C33" i="4"/>
  <c r="C66" i="4"/>
  <c r="C67" i="4"/>
  <c r="C76" i="4"/>
  <c r="C78" i="4"/>
  <c r="Q98" i="4"/>
  <c r="C71" i="4"/>
  <c r="N98" i="4"/>
  <c r="T98" i="4"/>
  <c r="C70" i="4"/>
  <c r="H98" i="4"/>
  <c r="C69" i="4"/>
  <c r="C73" i="4"/>
  <c r="C77" i="4"/>
  <c r="C79" i="4"/>
  <c r="C80" i="4"/>
  <c r="K98" i="4"/>
  <c r="H99" i="4"/>
  <c r="H90" i="4"/>
  <c r="H91" i="4"/>
  <c r="W98" i="4"/>
  <c r="T99" i="4"/>
  <c r="N99" i="4"/>
  <c r="C93" i="4"/>
  <c r="C50" i="4"/>
  <c r="C89" i="4"/>
  <c r="K115" i="1"/>
  <c r="H116" i="1"/>
  <c r="F118" i="1"/>
  <c r="C115" i="1"/>
  <c r="H120" i="1"/>
  <c r="M110" i="1"/>
  <c r="P110" i="1"/>
  <c r="R110" i="1"/>
  <c r="U110" i="1"/>
  <c r="W110" i="1"/>
  <c r="Z110" i="1"/>
  <c r="AF110" i="1"/>
  <c r="AF115" i="1"/>
  <c r="AF120" i="1"/>
  <c r="AK120" i="1"/>
  <c r="AK115" i="1"/>
  <c r="AK110" i="1"/>
  <c r="AG116" i="1"/>
  <c r="AB116" i="1"/>
  <c r="W116" i="1"/>
  <c r="W111" i="1"/>
  <c r="R116" i="1"/>
  <c r="R117" i="1"/>
  <c r="R111" i="1"/>
  <c r="R112" i="1"/>
  <c r="M116" i="1"/>
  <c r="H117" i="1"/>
  <c r="M111" i="1"/>
  <c r="H112" i="1"/>
  <c r="AB112" i="1"/>
  <c r="AB117" i="1"/>
</calcChain>
</file>

<file path=xl/sharedStrings.xml><?xml version="1.0" encoding="utf-8"?>
<sst xmlns="http://schemas.openxmlformats.org/spreadsheetml/2006/main" count="456" uniqueCount="183">
  <si>
    <t>Wyższa Szkoła Pedagogiki i Administracji im. Mieszka I w Poznaniu</t>
  </si>
  <si>
    <t>L.p.</t>
  </si>
  <si>
    <t>Przedmiot</t>
  </si>
  <si>
    <t>Liczba godzin ogółem</t>
  </si>
  <si>
    <t>Wykłady</t>
  </si>
  <si>
    <t>Ćwicz.</t>
  </si>
  <si>
    <t>Rygor</t>
  </si>
  <si>
    <t>ECTS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</si>
  <si>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</si>
  <si>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</si>
  <si>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</si>
  <si>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</si>
  <si>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</si>
  <si>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</si>
  <si>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</si>
  <si>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</si>
  <si>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ETCS</t>
  </si>
  <si>
    <t>6 sem.</t>
  </si>
  <si>
    <t xml:space="preserve">w        </t>
  </si>
  <si>
    <t>ćw</t>
  </si>
  <si>
    <t>1.</t>
  </si>
  <si>
    <t>E</t>
  </si>
  <si>
    <t>2.</t>
  </si>
  <si>
    <t>3.</t>
  </si>
  <si>
    <t>Socjologia ogólna</t>
  </si>
  <si>
    <t>4.</t>
  </si>
  <si>
    <t>Z</t>
  </si>
  <si>
    <t>5.</t>
  </si>
  <si>
    <t>6.</t>
  </si>
  <si>
    <t>Z/E</t>
  </si>
  <si>
    <t>Razem</t>
  </si>
  <si>
    <t>Zarządzanie w sytuacjach kryzysowych</t>
  </si>
  <si>
    <t>Bezpieczeństwo w komunikacji i transporcie</t>
  </si>
  <si>
    <t>Ochrona danych osobowych i informacji niejawnych</t>
  </si>
  <si>
    <t>Ochrona osób, mienia, obiektów i obszarów</t>
  </si>
  <si>
    <t>18.</t>
  </si>
  <si>
    <t>Ochrona własności intelektualnej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</si>
  <si>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</si>
  <si>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</si>
  <si>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</si>
  <si>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</si>
  <si>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</si>
  <si>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</si>
  <si>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</si>
  <si>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</si>
  <si>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</si>
  <si>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</si>
  <si>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Bezpieczeństwo ekologiczne</t>
  </si>
  <si>
    <t>29.</t>
  </si>
  <si>
    <t>30.</t>
  </si>
  <si>
    <t>31.</t>
  </si>
  <si>
    <t>32.</t>
  </si>
  <si>
    <t>Nauka o administracji publicznej</t>
  </si>
  <si>
    <t>System ratownictwa medycznego</t>
  </si>
  <si>
    <t>Polityka imigracyjna i azylowa</t>
  </si>
  <si>
    <t>Organizacje pomocy humanitarnej. Współpraca cywilno-wojskowa</t>
  </si>
  <si>
    <t>Logistyka w sytuacjach kryzysowych</t>
  </si>
  <si>
    <t>Inne</t>
  </si>
  <si>
    <t>Język obcy</t>
  </si>
  <si>
    <t xml:space="preserve">Praktyki zawodowe </t>
  </si>
  <si>
    <t>Repetytorium dyplomowe</t>
  </si>
  <si>
    <t>Liczba godz. w semestrze w/ćw</t>
  </si>
  <si>
    <t>Liczba godz. w semestrze</t>
  </si>
  <si>
    <t>Liczba godz. w roku akad.</t>
  </si>
  <si>
    <t>Liczba egzaminów</t>
  </si>
  <si>
    <t>Ogólna liczba godzin</t>
  </si>
  <si>
    <t>Zestastawienie godzinowe dla specjalnosci: Zarządzanie kryzysowe</t>
  </si>
  <si>
    <t>Studia stacjonarne</t>
  </si>
  <si>
    <t>Prawo policyjne w systemie bezpieczeństwa państwa</t>
  </si>
  <si>
    <t>Wychowanie fizyczne</t>
  </si>
  <si>
    <t>Wiedza o państwie i prawie</t>
  </si>
  <si>
    <t>Podstwy kryminalistyki</t>
  </si>
  <si>
    <t>Wybrane problemy bezpieczeństwa i higieny pracy</t>
  </si>
  <si>
    <t>Współczesna historia Polski</t>
  </si>
  <si>
    <t>Prawne podstawy bezpieczeństwa państwa</t>
  </si>
  <si>
    <t>Organy ochrony prawnej</t>
  </si>
  <si>
    <t>Technologie informacyjne i bezpieczeństwo teleinformatyczne</t>
  </si>
  <si>
    <t>Zasady organizacji i działania samorządu terytorilanego</t>
  </si>
  <si>
    <t>Służby mundurowe w systemie bezpieczeństwa państwa</t>
  </si>
  <si>
    <t>Zjawiska i formy przestepczości zorganizowanej w Polsce</t>
  </si>
  <si>
    <t>Prawne unormowania imprez masowych</t>
  </si>
  <si>
    <t>Geneza i perspektywy rozwoju monitoringu elektronicznego w Polsce (sędzia penitencjarny)</t>
  </si>
  <si>
    <t xml:space="preserve">Psychologia katastrof i zarządzanie kryzysowe </t>
  </si>
  <si>
    <t>Metody i środki techniki detektywistycznej</t>
  </si>
  <si>
    <t>Nowe zjawiska w przestępczości finansowej i gospodarczej</t>
  </si>
  <si>
    <t>Centrum interwencji kryzysowej i zasady jego funkcjonowania</t>
  </si>
  <si>
    <t>Mediacje i negocjacje w sytuacjach kryzysowych</t>
  </si>
  <si>
    <t>Współpraca służb mundurowych i cywilnych przy zagrożeniach nadzwyczajnych</t>
  </si>
  <si>
    <t>Gry decyzyjne w zarządzaniu kryzysowym</t>
  </si>
  <si>
    <t>Problemy wypalenia zawodowego funkcjonariuszy publicznych</t>
  </si>
  <si>
    <t>Socjoterapia w przeciwdziałaniu przemocy</t>
  </si>
  <si>
    <t>Przyczyny i profilaktyka samobójstw młodzieży</t>
  </si>
  <si>
    <t>Problem mobbingu w instytucjach i zakładach pracy</t>
  </si>
  <si>
    <t>Bezpieczeństwo wewnętrzne w Unii Europejskiej</t>
  </si>
  <si>
    <t>Podstawy etyki zawodowej funkcjonariuszy publicznych</t>
  </si>
  <si>
    <t xml:space="preserve">Zarys postępowania administracyjnego </t>
  </si>
  <si>
    <t>Problemy ratownictwa w sytuacjach nadzwyczajnych</t>
  </si>
  <si>
    <t>Współczesne zjawiska terrorystyczne i sposoby przeciwdziałania</t>
  </si>
  <si>
    <t>Podstawy organizacji i zarządzania</t>
  </si>
  <si>
    <t>Współczesne metody kontroli przestepczości</t>
  </si>
  <si>
    <t>Wstęp do kryminologii</t>
  </si>
  <si>
    <t>Prawne podstawy ochrony konsumentów</t>
  </si>
  <si>
    <t>Rodzaje zagrożeń i sposoby ich diagnozowania</t>
  </si>
  <si>
    <t>Bezpieczeństwo w społecznościach lokalnych</t>
  </si>
  <si>
    <t xml:space="preserve">Psychologia katastrof, zarządzanie kryzysowe </t>
  </si>
  <si>
    <t>Podstawy psychologii</t>
  </si>
  <si>
    <t>Wybrane problemy praw człowieka</t>
  </si>
  <si>
    <t>Ustrój polityczno społeczny współczesnej Polski</t>
  </si>
  <si>
    <t>Podstawy prawa karnego i prawa wykroczeń</t>
  </si>
  <si>
    <t>Konflikty kulturowe we współczesnych społeczeństwach europejskich</t>
  </si>
  <si>
    <t>Administrowanie obroną narodową</t>
  </si>
  <si>
    <t xml:space="preserve">Geneza i perspektywy rozwoju monitoringu elektronicznego w Polsce </t>
  </si>
  <si>
    <t>Wydział Prawa i Administracji</t>
  </si>
  <si>
    <t xml:space="preserve">na kierunku  BEZPIECZEŃSTWO WEWNĘTRZNE </t>
  </si>
  <si>
    <t>Plan 3 letnich stacjonarnych studiów I stopnia ( profil akademicki)</t>
  </si>
  <si>
    <t>Moduł przedmiotów ogólnych</t>
  </si>
  <si>
    <t>Moduł przedmiotów kierunkowych</t>
  </si>
  <si>
    <t>Moduł przedmiotów podstawowych</t>
  </si>
  <si>
    <t>Moduł przedmiotów specjalnościowych  -organy ochrony porządku publicznego</t>
  </si>
  <si>
    <t>Moduł przedmiotów specjalnościowych -Zarządzanie kryzysowe</t>
  </si>
  <si>
    <t>Zestastawienie godzinowe dla modułu: Służby ochrony porządku publicznego</t>
  </si>
  <si>
    <t>p</t>
  </si>
  <si>
    <t>obowiązujący od roku akademickiego 2014/2015</t>
  </si>
  <si>
    <t>Problemy komunikacji instytucji bezpieczeństwa</t>
  </si>
  <si>
    <t>Studia niestacjonarne</t>
  </si>
  <si>
    <t>Przysposobienie biblioteczne</t>
  </si>
  <si>
    <t>Seminarium</t>
  </si>
  <si>
    <t>Ustrój polityczno-społeczny współczesnej Polski</t>
  </si>
  <si>
    <t>Podstawy kryminalistyki</t>
  </si>
  <si>
    <t>Postępowanie administracyjne</t>
  </si>
  <si>
    <t>Zjawisko przemocy jako czynnik kryminogenny</t>
  </si>
  <si>
    <t>Prawo karne i prawo wykroczeń</t>
  </si>
  <si>
    <t>Patologie społeczne</t>
  </si>
  <si>
    <t>Postępownie w sprawach nieletnich</t>
  </si>
  <si>
    <t>Prawo o ruchu drogowym</t>
  </si>
  <si>
    <t>Historia Policji</t>
  </si>
  <si>
    <t>Kontakt z mediami</t>
  </si>
  <si>
    <t>Prawo policyjne*</t>
  </si>
  <si>
    <t>Bezpieczeństwo imprez masowych*</t>
  </si>
  <si>
    <t>Prewencja kryminalna</t>
  </si>
  <si>
    <t>Prawne podstawy użycia środków przymusu bezpośredniego</t>
  </si>
  <si>
    <t>Zestastawienie godzinowe dla modułu: Specjalność policyjna</t>
  </si>
  <si>
    <t>Psychologiczne aspekty pracy Policji</t>
  </si>
  <si>
    <t>Psychologia jako element rekrutacji</t>
  </si>
  <si>
    <t>Przygotowanie i użycie broni palnej</t>
  </si>
  <si>
    <t>Techniki interwencji</t>
  </si>
  <si>
    <t>Wychowanie fizyczne (* III rok - sem. 5-6, Wychowanie fizyczne z elementami przygotowania do policyjnego egzaminu sprawności fizycznej)</t>
  </si>
  <si>
    <t>Udzielanie pierwszej pomocy (* +25 w System ratownictwa medycznego = Kurs kwalifikowanej pierwszej pomocy)</t>
  </si>
  <si>
    <t>Metodyka pisania pracy dyplomowej</t>
  </si>
  <si>
    <t>wykład</t>
  </si>
  <si>
    <t>e-learning</t>
  </si>
  <si>
    <t>x</t>
  </si>
  <si>
    <t xml:space="preserve">Socjologia </t>
  </si>
  <si>
    <t>Lp.</t>
  </si>
  <si>
    <t>Psychologia</t>
  </si>
  <si>
    <t>Zoc</t>
  </si>
  <si>
    <t>BHP</t>
  </si>
  <si>
    <t>Psychologia katastrof- pomoc ofiarom</t>
  </si>
  <si>
    <t>System bezpieczeństwa państwowego</t>
  </si>
  <si>
    <t>Liczba godz.w/ćw z praktykami i seminarium</t>
  </si>
  <si>
    <t>Liczba godz. w/ćw z praktykami i zajęciami praktycznymi (strzelinica, ratownictwo) i seminarium</t>
  </si>
  <si>
    <t>ogółem</t>
  </si>
  <si>
    <t>Zwalczanie przestępczości</t>
  </si>
  <si>
    <t>Zasady organizacji i działania samorządu terytorialnego</t>
  </si>
  <si>
    <t>Zjawiska i formy przestepczości kryminalnej</t>
  </si>
  <si>
    <t>Bezpieczeństwo imprez masowych</t>
  </si>
  <si>
    <t>Prawo policyjne</t>
  </si>
  <si>
    <t>Ochrona konsumentów</t>
  </si>
  <si>
    <t>Liczba godz. w semestrze w/ćw z praktykami i seminarium</t>
  </si>
  <si>
    <t>E/Zoc</t>
  </si>
  <si>
    <t>Liczba godz. w roku akad. 1180</t>
  </si>
  <si>
    <t>Praktyki zawodowe (6 miesięcy)</t>
  </si>
  <si>
    <t>6m</t>
  </si>
  <si>
    <t>4t</t>
  </si>
  <si>
    <r>
      <t xml:space="preserve">   Harmonogram realizacji programu studiów niestacjonarnych, EDYCJA 2019/2020, kierunek: </t>
    </r>
    <r>
      <rPr>
        <b/>
        <sz val="11"/>
        <color theme="1"/>
        <rFont val="Calibri"/>
        <family val="2"/>
        <charset val="238"/>
        <scheme val="minor"/>
      </rPr>
      <t>BEZPIECZEŃSTWO WEWNĘTRZNE</t>
    </r>
    <r>
      <rPr>
        <sz val="11"/>
        <color theme="1"/>
        <rFont val="Calibri"/>
        <family val="2"/>
        <charset val="238"/>
        <scheme val="minor"/>
      </rPr>
      <t>, PROFIL PRAKTYCZNY</t>
    </r>
  </si>
  <si>
    <t>Zajęcia</t>
  </si>
  <si>
    <t>Grupa zajęć podstawowych</t>
  </si>
  <si>
    <t>Grupa zajęć kierunkowych</t>
  </si>
  <si>
    <t>Grupa zajęć ogólnych</t>
  </si>
  <si>
    <t>Grupa specjalistycznych zajęć zawodowych: Zarządzanie kryzysowe</t>
  </si>
  <si>
    <t>Grupa specjalistycznych zajęć zawodowych: Specjalność policyjna</t>
  </si>
  <si>
    <t>Grupa specjalistycznych zajęć zawodowych: Służby ochrony porządku publicznego</t>
  </si>
  <si>
    <t>Inne zajęcia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</si>
</sst>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7"/>
      <name val="Times New Roman"/>
      <family val="1"/>
      <charset val="238"/>
    </font>
    <font>
      <sz val="9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648">
    <xf numFmtId="0" fontId="0" fillId="0" borderId="0" xfId="0"/>
    <xf numFmtId="0" fontId="2" fillId="0" borderId="0" xfId="1"/>
    <xf numFmtId="1" fontId="2" fillId="0" borderId="0" xfId="1" applyNumberFormat="1" applyAlignment="1">
      <alignment horizontal="left"/>
    </xf>
    <xf numFmtId="1" fontId="4" fillId="0" borderId="0" xfId="1" applyNumberFormat="1" applyFont="1" applyAlignment="1">
      <alignment horizontal="center"/>
    </xf>
    <xf numFmtId="1" fontId="7" fillId="0" borderId="0" xfId="1" applyNumberFormat="1" applyFont="1"/>
    <xf numFmtId="1" fontId="5" fillId="0" borderId="32" xfId="1" applyNumberFormat="1" applyFont="1" applyFill="1" applyBorder="1" applyAlignment="1">
      <alignment horizontal="center"/>
    </xf>
    <xf numFmtId="1" fontId="5" fillId="0" borderId="18" xfId="1" applyNumberFormat="1" applyFont="1" applyFill="1" applyBorder="1" applyAlignment="1">
      <alignment horizontal="center"/>
    </xf>
    <xf numFmtId="1" fontId="6" fillId="0" borderId="34" xfId="1" applyNumberFormat="1" applyFont="1" applyFill="1" applyBorder="1" applyAlignment="1">
      <alignment horizontal="center" vertical="top" wrapText="1"/>
    </xf>
    <xf numFmtId="1" fontId="6" fillId="0" borderId="35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wrapText="1"/>
    </xf>
    <xf numFmtId="1" fontId="5" fillId="0" borderId="0" xfId="1" applyNumberFormat="1" applyFont="1" applyFill="1" applyBorder="1"/>
    <xf numFmtId="1" fontId="7" fillId="0" borderId="0" xfId="1" applyNumberFormat="1" applyFont="1" applyAlignment="1">
      <alignment horizontal="center"/>
    </xf>
    <xf numFmtId="1" fontId="5" fillId="0" borderId="16" xfId="1" applyNumberFormat="1" applyFont="1" applyFill="1" applyBorder="1" applyAlignment="1">
      <alignment horizontal="center" vertical="center" wrapText="1"/>
    </xf>
    <xf numFmtId="1" fontId="5" fillId="0" borderId="36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37" xfId="1" applyNumberFormat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22" xfId="1" applyNumberFormat="1" applyFont="1" applyFill="1" applyBorder="1" applyAlignment="1">
      <alignment horizontal="center" vertical="center" wrapText="1"/>
    </xf>
    <xf numFmtId="1" fontId="5" fillId="0" borderId="38" xfId="1" applyNumberFormat="1" applyFont="1" applyFill="1" applyBorder="1" applyAlignment="1">
      <alignment horizontal="center" vertical="center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39" xfId="1" applyNumberFormat="1" applyFont="1" applyFill="1" applyBorder="1" applyAlignment="1">
      <alignment vertical="top" wrapText="1"/>
    </xf>
    <xf numFmtId="1" fontId="5" fillId="0" borderId="21" xfId="1" applyNumberFormat="1" applyFont="1" applyFill="1" applyBorder="1" applyAlignment="1">
      <alignment vertical="top" wrapText="1"/>
    </xf>
    <xf numFmtId="1" fontId="5" fillId="0" borderId="15" xfId="1" applyNumberFormat="1" applyFont="1" applyFill="1" applyBorder="1" applyAlignment="1">
      <alignment horizontal="center"/>
    </xf>
    <xf numFmtId="1" fontId="5" fillId="0" borderId="24" xfId="1" applyNumberFormat="1" applyFont="1" applyFill="1" applyBorder="1" applyAlignment="1">
      <alignment horizontal="center" vertical="center" wrapText="1"/>
    </xf>
    <xf numFmtId="1" fontId="5" fillId="0" borderId="36" xfId="1" applyNumberFormat="1" applyFont="1" applyFill="1" applyBorder="1" applyAlignment="1">
      <alignment horizontal="center" vertical="top" wrapText="1"/>
    </xf>
    <xf numFmtId="1" fontId="5" fillId="0" borderId="18" xfId="1" applyNumberFormat="1" applyFont="1" applyFill="1" applyBorder="1" applyAlignment="1">
      <alignment horizontal="center" vertical="top" wrapText="1"/>
    </xf>
    <xf numFmtId="1" fontId="5" fillId="0" borderId="24" xfId="1" applyNumberFormat="1" applyFont="1" applyFill="1" applyBorder="1" applyAlignment="1">
      <alignment horizontal="center" vertical="top" wrapText="1"/>
    </xf>
    <xf numFmtId="1" fontId="5" fillId="0" borderId="21" xfId="1" applyNumberFormat="1" applyFont="1" applyFill="1" applyBorder="1" applyAlignment="1">
      <alignment horizontal="center" vertical="top" wrapText="1"/>
    </xf>
    <xf numFmtId="1" fontId="5" fillId="0" borderId="36" xfId="1" applyNumberFormat="1" applyFont="1" applyFill="1" applyBorder="1" applyAlignment="1">
      <alignment horizontal="left" vertical="top" wrapText="1"/>
    </xf>
    <xf numFmtId="1" fontId="5" fillId="0" borderId="2" xfId="1" applyNumberFormat="1" applyFont="1" applyFill="1" applyBorder="1" applyAlignment="1">
      <alignment horizontal="center" vertical="top" wrapText="1"/>
    </xf>
    <xf numFmtId="1" fontId="5" fillId="0" borderId="16" xfId="1" applyNumberFormat="1" applyFont="1" applyFill="1" applyBorder="1" applyAlignment="1">
      <alignment horizontal="center" vertical="top" wrapText="1"/>
    </xf>
    <xf numFmtId="1" fontId="6" fillId="0" borderId="36" xfId="1" applyNumberFormat="1" applyFont="1" applyFill="1" applyBorder="1" applyAlignment="1">
      <alignment horizontal="center" vertical="top" wrapText="1"/>
    </xf>
    <xf numFmtId="1" fontId="6" fillId="0" borderId="4" xfId="1" applyNumberFormat="1" applyFont="1" applyFill="1" applyBorder="1" applyAlignment="1">
      <alignment horizontal="center" vertical="top" wrapText="1"/>
    </xf>
    <xf numFmtId="1" fontId="5" fillId="0" borderId="36" xfId="1" applyNumberFormat="1" applyFont="1" applyFill="1" applyBorder="1" applyAlignment="1">
      <alignment horizontal="center" vertical="center" wrapText="1"/>
    </xf>
    <xf numFmtId="1" fontId="5" fillId="0" borderId="37" xfId="1" applyNumberFormat="1" applyFont="1" applyFill="1" applyBorder="1" applyAlignment="1">
      <alignment horizontal="center" vertical="center" wrapText="1"/>
    </xf>
    <xf numFmtId="1" fontId="5" fillId="0" borderId="28" xfId="1" applyNumberFormat="1" applyFont="1" applyFill="1" applyBorder="1" applyAlignment="1">
      <alignment horizontal="center" vertical="center"/>
    </xf>
    <xf numFmtId="1" fontId="5" fillId="0" borderId="10" xfId="1" applyNumberFormat="1" applyFont="1" applyFill="1" applyBorder="1" applyAlignment="1">
      <alignment horizontal="center" vertical="center"/>
    </xf>
    <xf numFmtId="1" fontId="5" fillId="0" borderId="38" xfId="1" applyNumberFormat="1" applyFont="1" applyFill="1" applyBorder="1" applyAlignment="1">
      <alignment horizontal="center" vertical="center" wrapText="1"/>
    </xf>
    <xf numFmtId="1" fontId="7" fillId="0" borderId="22" xfId="1" applyNumberFormat="1" applyFont="1" applyFill="1" applyBorder="1" applyAlignment="1">
      <alignment horizontal="center"/>
    </xf>
    <xf numFmtId="1" fontId="7" fillId="0" borderId="24" xfId="1" applyNumberFormat="1" applyFont="1" applyFill="1" applyBorder="1" applyAlignment="1">
      <alignment horizontal="center"/>
    </xf>
    <xf numFmtId="1" fontId="5" fillId="0" borderId="40" xfId="1" applyNumberFormat="1" applyFont="1" applyFill="1" applyBorder="1"/>
    <xf numFmtId="1" fontId="5" fillId="0" borderId="40" xfId="0" applyNumberFormat="1" applyFont="1" applyFill="1" applyBorder="1" applyAlignment="1">
      <alignment horizontal="left" vertical="top" wrapText="1"/>
    </xf>
    <xf numFmtId="1" fontId="5" fillId="0" borderId="39" xfId="0" applyNumberFormat="1" applyFont="1" applyFill="1" applyBorder="1" applyAlignment="1">
      <alignment horizontal="left" vertical="top" wrapText="1"/>
    </xf>
    <xf numFmtId="1" fontId="5" fillId="0" borderId="21" xfId="0" applyNumberFormat="1" applyFont="1" applyFill="1" applyBorder="1" applyAlignment="1">
      <alignment horizontal="left" vertical="top" wrapText="1"/>
    </xf>
    <xf numFmtId="1" fontId="5" fillId="0" borderId="19" xfId="0" applyNumberFormat="1" applyFont="1" applyFill="1" applyBorder="1" applyAlignment="1">
      <alignment horizontal="left" vertical="top" wrapText="1"/>
    </xf>
    <xf numFmtId="1" fontId="5" fillId="0" borderId="39" xfId="0" applyNumberFormat="1" applyFont="1" applyFill="1" applyBorder="1" applyAlignment="1">
      <alignment vertical="top" wrapText="1"/>
    </xf>
    <xf numFmtId="1" fontId="5" fillId="0" borderId="19" xfId="0" applyNumberFormat="1" applyFont="1" applyFill="1" applyBorder="1" applyAlignment="1">
      <alignment vertical="top" wrapText="1"/>
    </xf>
    <xf numFmtId="1" fontId="5" fillId="0" borderId="21" xfId="0" applyNumberFormat="1" applyFont="1" applyFill="1" applyBorder="1" applyAlignment="1">
      <alignment vertical="top" wrapText="1"/>
    </xf>
    <xf numFmtId="1" fontId="6" fillId="0" borderId="16" xfId="0" applyNumberFormat="1" applyFont="1" applyFill="1" applyBorder="1" applyAlignment="1">
      <alignment horizontal="center" vertical="top" wrapText="1"/>
    </xf>
    <xf numFmtId="1" fontId="5" fillId="0" borderId="40" xfId="0" applyNumberFormat="1" applyFont="1" applyFill="1" applyBorder="1" applyAlignment="1">
      <alignment vertical="top" wrapText="1"/>
    </xf>
    <xf numFmtId="1" fontId="5" fillId="0" borderId="39" xfId="0" applyNumberFormat="1" applyFont="1" applyFill="1" applyBorder="1"/>
    <xf numFmtId="1" fontId="5" fillId="0" borderId="39" xfId="0" applyNumberFormat="1" applyFont="1" applyFill="1" applyBorder="1" applyAlignment="1">
      <alignment wrapText="1"/>
    </xf>
    <xf numFmtId="1" fontId="5" fillId="0" borderId="8" xfId="1" applyNumberFormat="1" applyFont="1" applyFill="1" applyBorder="1" applyAlignment="1">
      <alignment horizontal="center"/>
    </xf>
    <xf numFmtId="1" fontId="5" fillId="0" borderId="21" xfId="0" applyNumberFormat="1" applyFont="1" applyFill="1" applyBorder="1"/>
    <xf numFmtId="1" fontId="5" fillId="0" borderId="58" xfId="0" applyNumberFormat="1" applyFont="1" applyFill="1" applyBorder="1" applyAlignment="1">
      <alignment wrapText="1"/>
    </xf>
    <xf numFmtId="1" fontId="5" fillId="0" borderId="49" xfId="0" applyNumberFormat="1" applyFont="1" applyFill="1" applyBorder="1" applyAlignment="1">
      <alignment horizontal="center" vertical="top" wrapText="1"/>
    </xf>
    <xf numFmtId="1" fontId="5" fillId="0" borderId="33" xfId="1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 vertical="center"/>
    </xf>
    <xf numFmtId="1" fontId="7" fillId="0" borderId="4" xfId="1" applyNumberFormat="1" applyFont="1" applyFill="1" applyBorder="1"/>
    <xf numFmtId="1" fontId="7" fillId="0" borderId="36" xfId="1" applyNumberFormat="1" applyFont="1" applyFill="1" applyBorder="1"/>
    <xf numFmtId="1" fontId="7" fillId="0" borderId="8" xfId="1" applyNumberFormat="1" applyFont="1" applyFill="1" applyBorder="1"/>
    <xf numFmtId="1" fontId="7" fillId="0" borderId="37" xfId="1" applyNumberFormat="1" applyFont="1" applyFill="1" applyBorder="1"/>
    <xf numFmtId="1" fontId="5" fillId="0" borderId="32" xfId="1" applyNumberFormat="1" applyFont="1" applyFill="1" applyBorder="1" applyAlignment="1">
      <alignment horizontal="center" vertical="top"/>
    </xf>
    <xf numFmtId="1" fontId="5" fillId="0" borderId="13" xfId="1" applyNumberFormat="1" applyFont="1" applyFill="1" applyBorder="1" applyAlignment="1">
      <alignment horizontal="center" vertical="center"/>
    </xf>
    <xf numFmtId="1" fontId="7" fillId="0" borderId="11" xfId="1" applyNumberFormat="1" applyFont="1" applyFill="1" applyBorder="1"/>
    <xf numFmtId="1" fontId="7" fillId="0" borderId="38" xfId="1" applyNumberFormat="1" applyFont="1" applyFill="1" applyBorder="1"/>
    <xf numFmtId="1" fontId="7" fillId="0" borderId="32" xfId="1" applyNumberFormat="1" applyFont="1" applyFill="1" applyBorder="1" applyAlignment="1">
      <alignment horizontal="center"/>
    </xf>
    <xf numFmtId="1" fontId="7" fillId="0" borderId="8" xfId="1" applyNumberFormat="1" applyFont="1" applyFill="1" applyBorder="1" applyAlignment="1">
      <alignment horizontal="center"/>
    </xf>
    <xf numFmtId="1" fontId="7" fillId="0" borderId="37" xfId="1" applyNumberFormat="1" applyFont="1" applyFill="1" applyBorder="1" applyAlignment="1">
      <alignment horizontal="center"/>
    </xf>
    <xf numFmtId="1" fontId="7" fillId="0" borderId="10" xfId="1" applyNumberFormat="1" applyFont="1" applyFill="1" applyBorder="1" applyAlignment="1">
      <alignment horizontal="center"/>
    </xf>
    <xf numFmtId="1" fontId="7" fillId="0" borderId="11" xfId="1" applyNumberFormat="1" applyFont="1" applyFill="1" applyBorder="1" applyAlignment="1">
      <alignment horizontal="center"/>
    </xf>
    <xf numFmtId="1" fontId="7" fillId="0" borderId="38" xfId="1" applyNumberFormat="1" applyFont="1" applyFill="1" applyBorder="1" applyAlignment="1">
      <alignment horizontal="center"/>
    </xf>
    <xf numFmtId="1" fontId="7" fillId="0" borderId="13" xfId="1" applyNumberFormat="1" applyFont="1" applyFill="1" applyBorder="1" applyAlignment="1">
      <alignment horizontal="center"/>
    </xf>
    <xf numFmtId="1" fontId="7" fillId="0" borderId="4" xfId="1" applyNumberFormat="1" applyFont="1" applyFill="1" applyBorder="1" applyAlignment="1">
      <alignment horizontal="center"/>
    </xf>
    <xf numFmtId="1" fontId="7" fillId="0" borderId="36" xfId="1" applyNumberFormat="1" applyFont="1" applyFill="1" applyBorder="1" applyAlignment="1">
      <alignment horizontal="center"/>
    </xf>
    <xf numFmtId="1" fontId="5" fillId="0" borderId="28" xfId="1" applyNumberFormat="1" applyFont="1" applyFill="1" applyBorder="1" applyAlignment="1">
      <alignment horizontal="center" vertical="top" wrapText="1"/>
    </xf>
    <xf numFmtId="1" fontId="5" fillId="0" borderId="5" xfId="1" applyNumberFormat="1" applyFont="1" applyFill="1" applyBorder="1" applyAlignment="1">
      <alignment horizontal="center" vertical="top" wrapText="1"/>
    </xf>
    <xf numFmtId="1" fontId="7" fillId="0" borderId="0" xfId="1" applyNumberFormat="1" applyFont="1" applyFill="1"/>
    <xf numFmtId="1" fontId="5" fillId="3" borderId="28" xfId="1" applyNumberFormat="1" applyFont="1" applyFill="1" applyBorder="1" applyAlignment="1">
      <alignment horizontal="center" vertical="center"/>
    </xf>
    <xf numFmtId="1" fontId="5" fillId="3" borderId="10" xfId="1" applyNumberFormat="1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/>
    </xf>
    <xf numFmtId="1" fontId="7" fillId="3" borderId="13" xfId="1" applyNumberFormat="1" applyFont="1" applyFill="1" applyBorder="1" applyAlignment="1">
      <alignment horizontal="center"/>
    </xf>
    <xf numFmtId="1" fontId="5" fillId="3" borderId="5" xfId="1" applyNumberFormat="1" applyFont="1" applyFill="1" applyBorder="1" applyAlignment="1">
      <alignment horizontal="center" vertical="center"/>
    </xf>
    <xf numFmtId="1" fontId="7" fillId="3" borderId="5" xfId="1" applyNumberFormat="1" applyFont="1" applyFill="1" applyBorder="1"/>
    <xf numFmtId="1" fontId="7" fillId="3" borderId="10" xfId="1" applyNumberFormat="1" applyFont="1" applyFill="1" applyBorder="1"/>
    <xf numFmtId="1" fontId="7" fillId="3" borderId="13" xfId="1" applyNumberFormat="1" applyFont="1" applyFill="1" applyBorder="1"/>
    <xf numFmtId="1" fontId="7" fillId="3" borderId="10" xfId="1" applyNumberFormat="1" applyFont="1" applyFill="1" applyBorder="1" applyAlignment="1">
      <alignment horizontal="center"/>
    </xf>
    <xf numFmtId="1" fontId="7" fillId="0" borderId="18" xfId="1" applyNumberFormat="1" applyFont="1" applyFill="1" applyBorder="1" applyAlignment="1">
      <alignment horizontal="center"/>
    </xf>
    <xf numFmtId="1" fontId="5" fillId="0" borderId="21" xfId="0" applyNumberFormat="1" applyFont="1" applyFill="1" applyBorder="1" applyAlignment="1">
      <alignment horizontal="left"/>
    </xf>
    <xf numFmtId="1" fontId="8" fillId="0" borderId="42" xfId="1" applyNumberFormat="1" applyFont="1" applyFill="1" applyBorder="1" applyAlignment="1">
      <alignment horizontal="center"/>
    </xf>
    <xf numFmtId="1" fontId="7" fillId="0" borderId="42" xfId="1" applyNumberFormat="1" applyFont="1" applyFill="1" applyBorder="1" applyAlignment="1">
      <alignment horizontal="center"/>
    </xf>
    <xf numFmtId="1" fontId="5" fillId="0" borderId="42" xfId="1" applyNumberFormat="1" applyFont="1" applyFill="1" applyBorder="1" applyAlignment="1">
      <alignment horizontal="center" vertical="center" wrapText="1"/>
    </xf>
    <xf numFmtId="1" fontId="7" fillId="0" borderId="55" xfId="1" applyNumberFormat="1" applyFont="1" applyFill="1" applyBorder="1" applyAlignment="1">
      <alignment horizontal="center"/>
    </xf>
    <xf numFmtId="1" fontId="7" fillId="0" borderId="54" xfId="1" applyNumberFormat="1" applyFont="1" applyFill="1" applyBorder="1" applyAlignment="1">
      <alignment horizontal="center"/>
    </xf>
    <xf numFmtId="1" fontId="8" fillId="3" borderId="35" xfId="1" applyNumberFormat="1" applyFont="1" applyFill="1" applyBorder="1" applyAlignment="1">
      <alignment horizontal="center"/>
    </xf>
    <xf numFmtId="1" fontId="5" fillId="0" borderId="54" xfId="1" applyNumberFormat="1" applyFont="1" applyFill="1" applyBorder="1" applyAlignment="1">
      <alignment horizontal="center" vertical="center" wrapText="1"/>
    </xf>
    <xf numFmtId="1" fontId="7" fillId="3" borderId="35" xfId="1" applyNumberFormat="1" applyFont="1" applyFill="1" applyBorder="1" applyAlignment="1">
      <alignment horizontal="center"/>
    </xf>
    <xf numFmtId="1" fontId="5" fillId="0" borderId="55" xfId="1" applyNumberFormat="1" applyFont="1" applyFill="1" applyBorder="1" applyAlignment="1">
      <alignment horizontal="center" vertical="center"/>
    </xf>
    <xf numFmtId="1" fontId="5" fillId="3" borderId="35" xfId="1" applyNumberFormat="1" applyFont="1" applyFill="1" applyBorder="1" applyAlignment="1">
      <alignment horizontal="center" vertical="center"/>
    </xf>
    <xf numFmtId="1" fontId="7" fillId="0" borderId="54" xfId="1" applyNumberFormat="1" applyFont="1" applyFill="1" applyBorder="1"/>
    <xf numFmtId="1" fontId="7" fillId="0" borderId="55" xfId="1" applyNumberFormat="1" applyFont="1" applyFill="1" applyBorder="1"/>
    <xf numFmtId="1" fontId="7" fillId="3" borderId="28" xfId="1" applyNumberFormat="1" applyFont="1" applyFill="1" applyBorder="1"/>
    <xf numFmtId="1" fontId="7" fillId="3" borderId="35" xfId="1" applyNumberFormat="1" applyFont="1" applyFill="1" applyBorder="1"/>
    <xf numFmtId="1" fontId="5" fillId="0" borderId="53" xfId="1" applyNumberFormat="1" applyFont="1" applyFill="1" applyBorder="1" applyAlignment="1">
      <alignment horizontal="center" vertical="center"/>
    </xf>
    <xf numFmtId="1" fontId="5" fillId="0" borderId="6" xfId="1" applyNumberFormat="1" applyFont="1" applyFill="1" applyBorder="1" applyAlignment="1">
      <alignment horizontal="center" vertical="center"/>
    </xf>
    <xf numFmtId="1" fontId="5" fillId="3" borderId="29" xfId="1" applyNumberFormat="1" applyFont="1" applyFill="1" applyBorder="1" applyAlignment="1">
      <alignment horizontal="center" vertical="center"/>
    </xf>
    <xf numFmtId="1" fontId="5" fillId="3" borderId="3" xfId="1" applyNumberFormat="1" applyFont="1" applyFill="1" applyBorder="1" applyAlignment="1">
      <alignment horizontal="center" vertical="center"/>
    </xf>
    <xf numFmtId="1" fontId="5" fillId="3" borderId="7" xfId="1" applyNumberFormat="1" applyFont="1" applyFill="1" applyBorder="1" applyAlignment="1">
      <alignment horizontal="center" vertical="center"/>
    </xf>
    <xf numFmtId="1" fontId="5" fillId="3" borderId="23" xfId="1" applyNumberFormat="1" applyFont="1" applyFill="1" applyBorder="1" applyAlignment="1">
      <alignment horizontal="center" vertical="center"/>
    </xf>
    <xf numFmtId="1" fontId="7" fillId="0" borderId="35" xfId="1" applyNumberFormat="1" applyFont="1" applyFill="1" applyBorder="1" applyAlignment="1">
      <alignment horizontal="center"/>
    </xf>
    <xf numFmtId="1" fontId="6" fillId="0" borderId="54" xfId="1" applyNumberFormat="1" applyFont="1" applyFill="1" applyBorder="1" applyAlignment="1">
      <alignment horizontal="center" vertical="center" wrapText="1"/>
    </xf>
    <xf numFmtId="1" fontId="5" fillId="0" borderId="55" xfId="1" applyNumberFormat="1" applyFont="1" applyFill="1" applyBorder="1" applyAlignment="1">
      <alignment horizontal="center" vertical="center" wrapText="1"/>
    </xf>
    <xf numFmtId="1" fontId="5" fillId="0" borderId="35" xfId="1" applyNumberFormat="1" applyFont="1" applyFill="1" applyBorder="1" applyAlignment="1">
      <alignment horizontal="center" vertical="center"/>
    </xf>
    <xf numFmtId="1" fontId="6" fillId="3" borderId="54" xfId="1" applyNumberFormat="1" applyFont="1" applyFill="1" applyBorder="1" applyAlignment="1">
      <alignment horizontal="center" vertical="center"/>
    </xf>
    <xf numFmtId="1" fontId="7" fillId="3" borderId="28" xfId="1" applyNumberFormat="1" applyFont="1" applyFill="1" applyBorder="1" applyAlignment="1">
      <alignment horizontal="center"/>
    </xf>
    <xf numFmtId="1" fontId="5" fillId="0" borderId="27" xfId="1" applyNumberFormat="1" applyFont="1" applyFill="1" applyBorder="1" applyAlignment="1">
      <alignment horizontal="center"/>
    </xf>
    <xf numFmtId="1" fontId="5" fillId="0" borderId="40" xfId="1" applyNumberFormat="1" applyFont="1" applyFill="1" applyBorder="1" applyAlignment="1">
      <alignment horizontal="left" vertical="top" wrapText="1"/>
    </xf>
    <xf numFmtId="1" fontId="5" fillId="0" borderId="62" xfId="1" applyNumberFormat="1" applyFont="1" applyFill="1" applyBorder="1" applyAlignment="1">
      <alignment horizontal="center" vertical="center" wrapText="1"/>
    </xf>
    <xf numFmtId="1" fontId="5" fillId="0" borderId="61" xfId="1" applyNumberFormat="1" applyFont="1" applyFill="1" applyBorder="1" applyAlignment="1">
      <alignment horizontal="center" vertical="center" wrapText="1"/>
    </xf>
    <xf numFmtId="1" fontId="6" fillId="0" borderId="42" xfId="1" applyNumberFormat="1" applyFont="1" applyFill="1" applyBorder="1" applyAlignment="1">
      <alignment horizontal="center" vertical="center" wrapText="1"/>
    </xf>
    <xf numFmtId="1" fontId="5" fillId="0" borderId="41" xfId="1" applyNumberFormat="1" applyFont="1" applyFill="1" applyBorder="1" applyAlignment="1">
      <alignment horizontal="center" vertical="center" wrapText="1"/>
    </xf>
    <xf numFmtId="1" fontId="6" fillId="3" borderId="35" xfId="1" applyNumberFormat="1" applyFont="1" applyFill="1" applyBorder="1" applyAlignment="1">
      <alignment horizontal="center" vertical="center"/>
    </xf>
    <xf numFmtId="1" fontId="5" fillId="3" borderId="28" xfId="1" applyNumberFormat="1" applyFont="1" applyFill="1" applyBorder="1" applyAlignment="1">
      <alignment horizontal="center" vertical="center" wrapText="1"/>
    </xf>
    <xf numFmtId="1" fontId="5" fillId="3" borderId="5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/>
    </xf>
    <xf numFmtId="1" fontId="7" fillId="3" borderId="5" xfId="1" applyNumberFormat="1" applyFont="1" applyFill="1" applyBorder="1" applyAlignment="1">
      <alignment horizontal="center"/>
    </xf>
    <xf numFmtId="1" fontId="5" fillId="0" borderId="63" xfId="0" applyNumberFormat="1" applyFont="1" applyFill="1" applyBorder="1" applyAlignment="1">
      <alignment wrapText="1"/>
    </xf>
    <xf numFmtId="1" fontId="5" fillId="0" borderId="7" xfId="0" applyNumberFormat="1" applyFont="1" applyFill="1" applyBorder="1" applyAlignment="1">
      <alignment vertical="top" wrapText="1"/>
    </xf>
    <xf numFmtId="1" fontId="5" fillId="0" borderId="23" xfId="1" applyNumberFormat="1" applyFont="1" applyFill="1" applyBorder="1" applyAlignment="1">
      <alignment vertical="top" wrapText="1"/>
    </xf>
    <xf numFmtId="1" fontId="5" fillId="0" borderId="23" xfId="0" applyNumberFormat="1" applyFont="1" applyFill="1" applyBorder="1" applyAlignment="1">
      <alignment vertical="top" wrapText="1"/>
    </xf>
    <xf numFmtId="1" fontId="5" fillId="0" borderId="56" xfId="0" applyNumberFormat="1" applyFont="1" applyFill="1" applyBorder="1" applyAlignment="1">
      <alignment vertical="top" wrapText="1"/>
    </xf>
    <xf numFmtId="1" fontId="5" fillId="0" borderId="39" xfId="1" applyNumberFormat="1" applyFont="1" applyFill="1" applyBorder="1"/>
    <xf numFmtId="1" fontId="5" fillId="3" borderId="53" xfId="1" applyNumberFormat="1" applyFont="1" applyFill="1" applyBorder="1" applyAlignment="1">
      <alignment horizontal="center" vertical="center"/>
    </xf>
    <xf numFmtId="1" fontId="9" fillId="0" borderId="55" xfId="1" applyNumberFormat="1" applyFont="1" applyFill="1" applyBorder="1" applyAlignment="1">
      <alignment horizontal="center" vertical="top" wrapText="1"/>
    </xf>
    <xf numFmtId="1" fontId="7" fillId="3" borderId="29" xfId="1" applyNumberFormat="1" applyFont="1" applyFill="1" applyBorder="1" applyAlignment="1">
      <alignment horizontal="center"/>
    </xf>
    <xf numFmtId="1" fontId="5" fillId="0" borderId="16" xfId="1" applyNumberFormat="1" applyFont="1" applyFill="1" applyBorder="1" applyAlignment="1">
      <alignment horizontal="left" vertical="top" wrapText="1"/>
    </xf>
    <xf numFmtId="1" fontId="5" fillId="0" borderId="4" xfId="1" applyNumberFormat="1" applyFont="1" applyFill="1" applyBorder="1" applyAlignment="1">
      <alignment horizontal="center" vertical="top" wrapText="1"/>
    </xf>
    <xf numFmtId="1" fontId="5" fillId="3" borderId="28" xfId="1" applyNumberFormat="1" applyFont="1" applyFill="1" applyBorder="1" applyAlignment="1">
      <alignment horizontal="center" vertical="top" wrapText="1"/>
    </xf>
    <xf numFmtId="1" fontId="5" fillId="3" borderId="5" xfId="1" applyNumberFormat="1" applyFont="1" applyFill="1" applyBorder="1" applyAlignment="1">
      <alignment horizontal="center" vertical="top" wrapText="1"/>
    </xf>
    <xf numFmtId="1" fontId="6" fillId="3" borderId="5" xfId="1" applyNumberFormat="1" applyFont="1" applyFill="1" applyBorder="1" applyAlignment="1">
      <alignment horizontal="center" vertical="top" wrapText="1"/>
    </xf>
    <xf numFmtId="1" fontId="6" fillId="3" borderId="28" xfId="1" applyNumberFormat="1" applyFont="1" applyFill="1" applyBorder="1" applyAlignment="1">
      <alignment horizontal="center" vertical="top" wrapText="1"/>
    </xf>
    <xf numFmtId="0" fontId="7" fillId="0" borderId="34" xfId="1" applyFont="1" applyBorder="1" applyAlignment="1">
      <alignment horizontal="center"/>
    </xf>
    <xf numFmtId="0" fontId="7" fillId="0" borderId="42" xfId="1" applyFont="1" applyBorder="1" applyAlignment="1">
      <alignment wrapText="1"/>
    </xf>
    <xf numFmtId="1" fontId="6" fillId="0" borderId="42" xfId="1" applyNumberFormat="1" applyFont="1" applyFill="1" applyBorder="1" applyAlignment="1">
      <alignment horizontal="center" vertical="top" wrapText="1"/>
    </xf>
    <xf numFmtId="1" fontId="5" fillId="0" borderId="42" xfId="1" applyNumberFormat="1" applyFont="1" applyFill="1" applyBorder="1" applyAlignment="1">
      <alignment horizontal="center"/>
    </xf>
    <xf numFmtId="1" fontId="6" fillId="0" borderId="55" xfId="1" applyNumberFormat="1" applyFont="1" applyFill="1" applyBorder="1" applyAlignment="1">
      <alignment horizontal="center" vertical="top" wrapText="1"/>
    </xf>
    <xf numFmtId="1" fontId="6" fillId="2" borderId="54" xfId="1" applyNumberFormat="1" applyFont="1" applyFill="1" applyBorder="1" applyAlignment="1">
      <alignment horizontal="center"/>
    </xf>
    <xf numFmtId="1" fontId="6" fillId="2" borderId="35" xfId="1" applyNumberFormat="1" applyFont="1" applyFill="1" applyBorder="1" applyAlignment="1">
      <alignment horizontal="center"/>
    </xf>
    <xf numFmtId="1" fontId="5" fillId="0" borderId="55" xfId="1" applyNumberFormat="1" applyFont="1" applyFill="1" applyBorder="1" applyAlignment="1">
      <alignment horizontal="center"/>
    </xf>
    <xf numFmtId="1" fontId="5" fillId="2" borderId="35" xfId="1" applyNumberFormat="1" applyFont="1" applyFill="1" applyBorder="1" applyAlignment="1">
      <alignment horizontal="center"/>
    </xf>
    <xf numFmtId="1" fontId="7" fillId="0" borderId="54" xfId="1" applyNumberFormat="1" applyFont="1" applyBorder="1"/>
    <xf numFmtId="1" fontId="7" fillId="0" borderId="55" xfId="1" applyNumberFormat="1" applyFont="1" applyBorder="1"/>
    <xf numFmtId="1" fontId="7" fillId="2" borderId="35" xfId="1" applyNumberFormat="1" applyFont="1" applyFill="1" applyBorder="1"/>
    <xf numFmtId="1" fontId="5" fillId="3" borderId="63" xfId="1" applyNumberFormat="1" applyFont="1" applyFill="1" applyBorder="1" applyAlignment="1">
      <alignment horizontal="center" vertical="center"/>
    </xf>
    <xf numFmtId="1" fontId="5" fillId="3" borderId="8" xfId="1" applyNumberFormat="1" applyFont="1" applyFill="1" applyBorder="1" applyAlignment="1">
      <alignment horizontal="center" vertical="center"/>
    </xf>
    <xf numFmtId="1" fontId="6" fillId="3" borderId="45" xfId="1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top" wrapText="1"/>
    </xf>
    <xf numFmtId="1" fontId="6" fillId="0" borderId="36" xfId="0" applyNumberFormat="1" applyFont="1" applyFill="1" applyBorder="1" applyAlignment="1">
      <alignment horizontal="center" vertical="top" wrapText="1"/>
    </xf>
    <xf numFmtId="1" fontId="6" fillId="3" borderId="28" xfId="0" applyNumberFormat="1" applyFont="1" applyFill="1" applyBorder="1" applyAlignment="1">
      <alignment horizontal="center" vertical="top" wrapText="1"/>
    </xf>
    <xf numFmtId="1" fontId="5" fillId="0" borderId="24" xfId="1" applyNumberFormat="1" applyFont="1" applyFill="1" applyBorder="1" applyAlignment="1">
      <alignment horizontal="center" vertical="center"/>
    </xf>
    <xf numFmtId="1" fontId="5" fillId="3" borderId="24" xfId="1" applyNumberFormat="1" applyFont="1" applyFill="1" applyBorder="1" applyAlignment="1">
      <alignment horizontal="center" vertical="center"/>
    </xf>
    <xf numFmtId="1" fontId="5" fillId="0" borderId="38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54" xfId="1" applyNumberFormat="1" applyFont="1" applyFill="1" applyBorder="1" applyAlignment="1">
      <alignment horizontal="center"/>
    </xf>
    <xf numFmtId="1" fontId="1" fillId="0" borderId="0" xfId="1" applyNumberFormat="1" applyFont="1" applyAlignment="1">
      <alignment horizontal="left" vertical="top"/>
    </xf>
    <xf numFmtId="1" fontId="5" fillId="0" borderId="36" xfId="0" applyNumberFormat="1" applyFont="1" applyFill="1" applyBorder="1" applyAlignment="1">
      <alignment horizontal="center" vertical="top" wrapText="1"/>
    </xf>
    <xf numFmtId="1" fontId="5" fillId="4" borderId="10" xfId="1" applyNumberFormat="1" applyFont="1" applyFill="1" applyBorder="1" applyAlignment="1">
      <alignment horizontal="center" vertical="center"/>
    </xf>
    <xf numFmtId="1" fontId="8" fillId="0" borderId="50" xfId="1" applyNumberFormat="1" applyFont="1" applyFill="1" applyBorder="1"/>
    <xf numFmtId="1" fontId="7" fillId="0" borderId="50" xfId="1" applyNumberFormat="1" applyFont="1" applyFill="1" applyBorder="1"/>
    <xf numFmtId="1" fontId="7" fillId="0" borderId="64" xfId="1" applyNumberFormat="1" applyFont="1" applyFill="1" applyBorder="1"/>
    <xf numFmtId="1" fontId="7" fillId="0" borderId="30" xfId="1" applyNumberFormat="1" applyFont="1" applyFill="1" applyBorder="1"/>
    <xf numFmtId="1" fontId="7" fillId="3" borderId="30" xfId="1" applyNumberFormat="1" applyFont="1" applyFill="1" applyBorder="1"/>
    <xf numFmtId="1" fontId="7" fillId="0" borderId="60" xfId="1" applyNumberFormat="1" applyFont="1" applyFill="1" applyBorder="1"/>
    <xf numFmtId="1" fontId="5" fillId="0" borderId="22" xfId="1" applyNumberFormat="1" applyFont="1" applyFill="1" applyBorder="1" applyAlignment="1">
      <alignment horizontal="center" vertical="top" wrapText="1"/>
    </xf>
    <xf numFmtId="1" fontId="5" fillId="0" borderId="22" xfId="1" applyNumberFormat="1" applyFont="1" applyFill="1" applyBorder="1" applyAlignment="1">
      <alignment horizontal="left" vertical="top" wrapText="1"/>
    </xf>
    <xf numFmtId="1" fontId="5" fillId="0" borderId="22" xfId="1" applyNumberFormat="1" applyFont="1" applyFill="1" applyBorder="1" applyAlignment="1">
      <alignment horizontal="center" vertical="center"/>
    </xf>
    <xf numFmtId="1" fontId="5" fillId="3" borderId="22" xfId="1" applyNumberFormat="1" applyFont="1" applyFill="1" applyBorder="1" applyAlignment="1">
      <alignment horizontal="center" vertical="center"/>
    </xf>
    <xf numFmtId="1" fontId="6" fillId="3" borderId="22" xfId="1" applyNumberFormat="1" applyFont="1" applyFill="1" applyBorder="1" applyAlignment="1">
      <alignment horizontal="center" vertical="center" wrapText="1"/>
    </xf>
    <xf numFmtId="1" fontId="5" fillId="3" borderId="22" xfId="1" applyNumberFormat="1" applyFont="1" applyFill="1" applyBorder="1" applyAlignment="1">
      <alignment horizontal="center" vertical="center" wrapText="1"/>
    </xf>
    <xf numFmtId="1" fontId="7" fillId="0" borderId="22" xfId="1" applyNumberFormat="1" applyFont="1" applyFill="1" applyBorder="1"/>
    <xf numFmtId="1" fontId="7" fillId="3" borderId="22" xfId="1" applyNumberFormat="1" applyFont="1" applyFill="1" applyBorder="1"/>
    <xf numFmtId="1" fontId="5" fillId="0" borderId="4" xfId="1" applyNumberFormat="1" applyFont="1" applyFill="1" applyBorder="1"/>
    <xf numFmtId="1" fontId="5" fillId="0" borderId="36" xfId="1" applyNumberFormat="1" applyFont="1" applyFill="1" applyBorder="1"/>
    <xf numFmtId="1" fontId="5" fillId="3" borderId="5" xfId="1" applyNumberFormat="1" applyFont="1" applyFill="1" applyBorder="1"/>
    <xf numFmtId="1" fontId="5" fillId="0" borderId="2" xfId="0" applyNumberFormat="1" applyFont="1" applyFill="1" applyBorder="1" applyAlignment="1">
      <alignment horizontal="center" vertical="top" wrapText="1"/>
    </xf>
    <xf numFmtId="1" fontId="6" fillId="0" borderId="28" xfId="0" applyNumberFormat="1" applyFont="1" applyFill="1" applyBorder="1" applyAlignment="1">
      <alignment horizontal="center" vertical="top" wrapText="1"/>
    </xf>
    <xf numFmtId="1" fontId="5" fillId="3" borderId="28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2" xfId="1" applyNumberFormat="1" applyFont="1" applyFill="1" applyBorder="1" applyAlignment="1">
      <alignment horizontal="center"/>
    </xf>
    <xf numFmtId="1" fontId="1" fillId="0" borderId="0" xfId="1" applyNumberFormat="1" applyFont="1" applyAlignment="1">
      <alignment vertical="top"/>
    </xf>
    <xf numFmtId="1" fontId="6" fillId="0" borderId="36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 wrapText="1"/>
    </xf>
    <xf numFmtId="1" fontId="6" fillId="5" borderId="54" xfId="1" applyNumberFormat="1" applyFont="1" applyFill="1" applyBorder="1" applyAlignment="1">
      <alignment horizontal="center" vertical="center" wrapText="1"/>
    </xf>
    <xf numFmtId="1" fontId="6" fillId="5" borderId="42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/>
    </xf>
    <xf numFmtId="1" fontId="8" fillId="5" borderId="30" xfId="1" applyNumberFormat="1" applyFont="1" applyFill="1" applyBorder="1" applyAlignment="1">
      <alignment horizontal="center" vertical="center"/>
    </xf>
    <xf numFmtId="1" fontId="8" fillId="5" borderId="60" xfId="1" applyNumberFormat="1" applyFont="1" applyFill="1" applyBorder="1" applyAlignment="1">
      <alignment horizontal="center" vertical="center"/>
    </xf>
    <xf numFmtId="1" fontId="8" fillId="5" borderId="64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1" fontId="7" fillId="0" borderId="47" xfId="1" applyNumberFormat="1" applyFont="1" applyFill="1" applyBorder="1" applyAlignment="1">
      <alignment horizontal="center" vertical="center"/>
    </xf>
    <xf numFmtId="1" fontId="5" fillId="0" borderId="43" xfId="1" applyNumberFormat="1" applyFont="1" applyFill="1" applyBorder="1" applyAlignment="1">
      <alignment horizontal="center" vertical="center"/>
    </xf>
    <xf numFmtId="1" fontId="5" fillId="6" borderId="8" xfId="1" applyNumberFormat="1" applyFont="1" applyFill="1" applyBorder="1" applyAlignment="1">
      <alignment horizontal="center" vertical="center" wrapText="1"/>
    </xf>
    <xf numFmtId="1" fontId="5" fillId="6" borderId="10" xfId="1" applyNumberFormat="1" applyFont="1" applyFill="1" applyBorder="1" applyAlignment="1">
      <alignment horizontal="center"/>
    </xf>
    <xf numFmtId="1" fontId="5" fillId="6" borderId="7" xfId="0" applyNumberFormat="1" applyFont="1" applyFill="1" applyBorder="1" applyAlignment="1">
      <alignment vertical="top" wrapText="1"/>
    </xf>
    <xf numFmtId="1" fontId="5" fillId="6" borderId="22" xfId="1" applyNumberFormat="1" applyFont="1" applyFill="1" applyBorder="1" applyAlignment="1">
      <alignment horizontal="center" vertical="center" wrapText="1"/>
    </xf>
    <xf numFmtId="1" fontId="5" fillId="6" borderId="37" xfId="1" applyNumberFormat="1" applyFont="1" applyFill="1" applyBorder="1" applyAlignment="1">
      <alignment horizontal="center" vertical="center" wrapText="1"/>
    </xf>
    <xf numFmtId="1" fontId="5" fillId="6" borderId="10" xfId="1" applyNumberFormat="1" applyFont="1" applyFill="1" applyBorder="1" applyAlignment="1">
      <alignment horizontal="center" vertical="center"/>
    </xf>
    <xf numFmtId="1" fontId="5" fillId="6" borderId="23" xfId="0" applyNumberFormat="1" applyFont="1" applyFill="1" applyBorder="1" applyAlignment="1">
      <alignment vertical="top" wrapText="1"/>
    </xf>
    <xf numFmtId="1" fontId="5" fillId="6" borderId="13" xfId="1" applyNumberFormat="1" applyFont="1" applyFill="1" applyBorder="1" applyAlignment="1">
      <alignment horizontal="center" vertical="center"/>
    </xf>
    <xf numFmtId="1" fontId="5" fillId="6" borderId="23" xfId="1" applyNumberFormat="1" applyFont="1" applyFill="1" applyBorder="1" applyAlignment="1">
      <alignment vertical="top" wrapText="1"/>
    </xf>
    <xf numFmtId="1" fontId="5" fillId="6" borderId="11" xfId="1" applyNumberFormat="1" applyFont="1" applyFill="1" applyBorder="1" applyAlignment="1">
      <alignment horizontal="center" vertical="center" wrapText="1"/>
    </xf>
    <xf numFmtId="1" fontId="5" fillId="6" borderId="24" xfId="1" applyNumberFormat="1" applyFont="1" applyFill="1" applyBorder="1" applyAlignment="1">
      <alignment horizontal="center" vertical="center" wrapText="1"/>
    </xf>
    <xf numFmtId="1" fontId="5" fillId="6" borderId="38" xfId="1" applyNumberFormat="1" applyFont="1" applyFill="1" applyBorder="1" applyAlignment="1">
      <alignment horizontal="center" vertical="center" wrapText="1"/>
    </xf>
    <xf numFmtId="1" fontId="5" fillId="6" borderId="7" xfId="1" applyNumberFormat="1" applyFont="1" applyFill="1" applyBorder="1"/>
    <xf numFmtId="1" fontId="5" fillId="6" borderId="7" xfId="0" applyNumberFormat="1" applyFont="1" applyFill="1" applyBorder="1"/>
    <xf numFmtId="1" fontId="5" fillId="6" borderId="29" xfId="1" applyNumberFormat="1" applyFont="1" applyFill="1" applyBorder="1" applyAlignment="1">
      <alignment horizontal="center" vertical="center"/>
    </xf>
    <xf numFmtId="1" fontId="6" fillId="5" borderId="50" xfId="1" applyNumberFormat="1" applyFont="1" applyFill="1" applyBorder="1" applyAlignment="1">
      <alignment horizontal="center" vertical="center" wrapText="1"/>
    </xf>
    <xf numFmtId="1" fontId="6" fillId="5" borderId="64" xfId="1" applyNumberFormat="1" applyFont="1" applyFill="1" applyBorder="1" applyAlignment="1">
      <alignment horizontal="center" vertical="center" wrapText="1"/>
    </xf>
    <xf numFmtId="1" fontId="5" fillId="6" borderId="67" xfId="1" applyNumberFormat="1" applyFont="1" applyFill="1" applyBorder="1" applyAlignment="1">
      <alignment horizontal="center" vertical="center" wrapText="1"/>
    </xf>
    <xf numFmtId="1" fontId="5" fillId="6" borderId="69" xfId="1" applyNumberFormat="1" applyFont="1" applyFill="1" applyBorder="1" applyAlignment="1">
      <alignment horizontal="center" vertical="center" wrapText="1"/>
    </xf>
    <xf numFmtId="1" fontId="5" fillId="6" borderId="7" xfId="1" applyNumberFormat="1" applyFont="1" applyFill="1" applyBorder="1" applyAlignment="1">
      <alignment vertical="top" wrapText="1"/>
    </xf>
    <xf numFmtId="1" fontId="5" fillId="6" borderId="4" xfId="1" applyNumberFormat="1" applyFont="1" applyFill="1" applyBorder="1" applyAlignment="1">
      <alignment horizontal="center" vertical="center" wrapText="1"/>
    </xf>
    <xf numFmtId="1" fontId="5" fillId="6" borderId="16" xfId="1" applyNumberFormat="1" applyFont="1" applyFill="1" applyBorder="1" applyAlignment="1">
      <alignment horizontal="center" vertical="center" wrapText="1"/>
    </xf>
    <xf numFmtId="1" fontId="5" fillId="6" borderId="28" xfId="1" applyNumberFormat="1" applyFont="1" applyFill="1" applyBorder="1" applyAlignment="1">
      <alignment horizontal="center"/>
    </xf>
    <xf numFmtId="1" fontId="5" fillId="6" borderId="22" xfId="1" applyNumberFormat="1" applyFont="1" applyFill="1" applyBorder="1" applyAlignment="1">
      <alignment horizontal="center" vertical="center"/>
    </xf>
    <xf numFmtId="1" fontId="5" fillId="6" borderId="8" xfId="1" applyNumberFormat="1" applyFont="1" applyFill="1" applyBorder="1" applyAlignment="1">
      <alignment horizontal="center" vertical="center"/>
    </xf>
    <xf numFmtId="1" fontId="5" fillId="6" borderId="28" xfId="1" applyNumberFormat="1" applyFont="1" applyFill="1" applyBorder="1" applyAlignment="1">
      <alignment horizontal="center" vertical="top" wrapText="1"/>
    </xf>
    <xf numFmtId="1" fontId="5" fillId="6" borderId="36" xfId="1" applyNumberFormat="1" applyFont="1" applyFill="1" applyBorder="1" applyAlignment="1">
      <alignment horizontal="center" vertical="center" wrapText="1"/>
    </xf>
    <xf numFmtId="1" fontId="6" fillId="6" borderId="4" xfId="1" applyNumberFormat="1" applyFont="1" applyFill="1" applyBorder="1" applyAlignment="1">
      <alignment horizontal="center" vertical="center" wrapText="1"/>
    </xf>
    <xf numFmtId="1" fontId="5" fillId="6" borderId="5" xfId="1" applyNumberFormat="1" applyFont="1" applyFill="1" applyBorder="1" applyAlignment="1">
      <alignment horizontal="center" vertical="top" wrapText="1"/>
    </xf>
    <xf numFmtId="1" fontId="5" fillId="6" borderId="2" xfId="1" applyNumberFormat="1" applyFont="1" applyFill="1" applyBorder="1" applyAlignment="1">
      <alignment horizontal="center" vertical="center" wrapText="1"/>
    </xf>
    <xf numFmtId="1" fontId="5" fillId="6" borderId="36" xfId="1" applyNumberFormat="1" applyFont="1" applyFill="1" applyBorder="1" applyAlignment="1">
      <alignment horizontal="center" vertical="center"/>
    </xf>
    <xf numFmtId="1" fontId="6" fillId="6" borderId="8" xfId="1" applyNumberFormat="1" applyFont="1" applyFill="1" applyBorder="1" applyAlignment="1">
      <alignment horizontal="center" vertical="center" wrapText="1"/>
    </xf>
    <xf numFmtId="1" fontId="5" fillId="6" borderId="37" xfId="1" applyNumberFormat="1" applyFont="1" applyFill="1" applyBorder="1" applyAlignment="1">
      <alignment horizontal="center" vertical="center"/>
    </xf>
    <xf numFmtId="1" fontId="5" fillId="6" borderId="29" xfId="1" applyNumberFormat="1" applyFont="1" applyFill="1" applyBorder="1" applyAlignment="1">
      <alignment horizontal="center" vertical="top" wrapText="1"/>
    </xf>
    <xf numFmtId="1" fontId="5" fillId="6" borderId="61" xfId="1" applyNumberFormat="1" applyFont="1" applyFill="1" applyBorder="1" applyAlignment="1">
      <alignment horizontal="center" vertical="center"/>
    </xf>
    <xf numFmtId="1" fontId="5" fillId="6" borderId="62" xfId="1" applyNumberFormat="1" applyFont="1" applyFill="1" applyBorder="1" applyAlignment="1">
      <alignment horizontal="center" vertical="center"/>
    </xf>
    <xf numFmtId="1" fontId="5" fillId="6" borderId="29" xfId="1" applyNumberFormat="1" applyFont="1" applyFill="1" applyBorder="1" applyAlignment="1">
      <alignment horizontal="center"/>
    </xf>
    <xf numFmtId="1" fontId="5" fillId="6" borderId="69" xfId="1" applyNumberFormat="1" applyFont="1" applyFill="1" applyBorder="1" applyAlignment="1">
      <alignment horizontal="center" vertical="center"/>
    </xf>
    <xf numFmtId="1" fontId="5" fillId="6" borderId="67" xfId="1" applyNumberFormat="1" applyFont="1" applyFill="1" applyBorder="1" applyAlignment="1">
      <alignment horizontal="center" vertical="center"/>
    </xf>
    <xf numFmtId="1" fontId="5" fillId="6" borderId="9" xfId="1" applyNumberFormat="1" applyFont="1" applyFill="1" applyBorder="1" applyAlignment="1">
      <alignment horizontal="left"/>
    </xf>
    <xf numFmtId="1" fontId="5" fillId="6" borderId="9" xfId="1" applyNumberFormat="1" applyFont="1" applyFill="1" applyBorder="1" applyAlignment="1">
      <alignment wrapText="1"/>
    </xf>
    <xf numFmtId="1" fontId="5" fillId="6" borderId="9" xfId="1" applyNumberFormat="1" applyFont="1" applyFill="1" applyBorder="1" applyAlignment="1"/>
    <xf numFmtId="1" fontId="5" fillId="6" borderId="39" xfId="1" applyNumberFormat="1" applyFont="1" applyFill="1" applyBorder="1" applyAlignment="1">
      <alignment horizontal="center" vertical="center"/>
    </xf>
    <xf numFmtId="1" fontId="5" fillId="6" borderId="58" xfId="1" applyNumberFormat="1" applyFont="1" applyFill="1" applyBorder="1" applyAlignment="1">
      <alignment horizontal="center" vertical="center"/>
    </xf>
    <xf numFmtId="1" fontId="5" fillId="6" borderId="9" xfId="1" applyNumberFormat="1" applyFont="1" applyFill="1" applyBorder="1" applyAlignment="1">
      <alignment horizontal="left" vertical="top" wrapText="1"/>
    </xf>
    <xf numFmtId="1" fontId="5" fillId="6" borderId="40" xfId="1" applyNumberFormat="1" applyFont="1" applyFill="1" applyBorder="1" applyAlignment="1">
      <alignment horizontal="center" vertical="center" wrapText="1"/>
    </xf>
    <xf numFmtId="1" fontId="5" fillId="6" borderId="32" xfId="1" applyNumberFormat="1" applyFont="1" applyFill="1" applyBorder="1" applyAlignment="1">
      <alignment horizontal="center" vertical="center" wrapText="1"/>
    </xf>
    <xf numFmtId="1" fontId="5" fillId="6" borderId="39" xfId="1" applyNumberFormat="1" applyFont="1" applyFill="1" applyBorder="1" applyAlignment="1">
      <alignment horizontal="center" vertical="center" wrapText="1"/>
    </xf>
    <xf numFmtId="1" fontId="5" fillId="6" borderId="74" xfId="1" applyNumberFormat="1" applyFont="1" applyFill="1" applyBorder="1" applyAlignment="1">
      <alignment horizontal="center" vertical="center" wrapText="1"/>
    </xf>
    <xf numFmtId="1" fontId="5" fillId="6" borderId="58" xfId="1" applyNumberFormat="1" applyFont="1" applyFill="1" applyBorder="1" applyAlignment="1">
      <alignment horizontal="center" vertical="center" wrapText="1"/>
    </xf>
    <xf numFmtId="1" fontId="5" fillId="6" borderId="72" xfId="1" applyNumberFormat="1" applyFont="1" applyFill="1" applyBorder="1" applyAlignment="1">
      <alignment horizontal="left" vertical="top" wrapText="1"/>
    </xf>
    <xf numFmtId="1" fontId="6" fillId="6" borderId="32" xfId="1" applyNumberFormat="1" applyFont="1" applyFill="1" applyBorder="1" applyAlignment="1">
      <alignment horizontal="center" vertical="center" wrapText="1"/>
    </xf>
    <xf numFmtId="1" fontId="6" fillId="6" borderId="39" xfId="1" applyNumberFormat="1" applyFont="1" applyFill="1" applyBorder="1" applyAlignment="1">
      <alignment horizontal="center" vertical="center" wrapText="1"/>
    </xf>
    <xf numFmtId="1" fontId="5" fillId="6" borderId="62" xfId="1" applyNumberFormat="1" applyFont="1" applyFill="1" applyBorder="1" applyAlignment="1">
      <alignment horizontal="center" vertical="center" wrapText="1"/>
    </xf>
    <xf numFmtId="1" fontId="5" fillId="6" borderId="41" xfId="1" applyNumberFormat="1" applyFont="1" applyFill="1" applyBorder="1" applyAlignment="1">
      <alignment horizontal="center" vertical="center" wrapText="1"/>
    </xf>
    <xf numFmtId="1" fontId="5" fillId="6" borderId="73" xfId="1" applyNumberFormat="1" applyFont="1" applyFill="1" applyBorder="1" applyAlignment="1">
      <alignment horizontal="left" vertical="top" wrapText="1"/>
    </xf>
    <xf numFmtId="1" fontId="7" fillId="6" borderId="69" xfId="1" applyNumberFormat="1" applyFont="1" applyFill="1" applyBorder="1" applyAlignment="1">
      <alignment horizontal="center" vertical="center"/>
    </xf>
    <xf numFmtId="1" fontId="5" fillId="6" borderId="9" xfId="0" applyNumberFormat="1" applyFont="1" applyFill="1" applyBorder="1" applyAlignment="1">
      <alignment wrapText="1"/>
    </xf>
    <xf numFmtId="1" fontId="7" fillId="6" borderId="32" xfId="1" applyNumberFormat="1" applyFont="1" applyFill="1" applyBorder="1" applyAlignment="1">
      <alignment horizontal="center" vertical="center"/>
    </xf>
    <xf numFmtId="1" fontId="7" fillId="6" borderId="22" xfId="1" applyNumberFormat="1" applyFont="1" applyFill="1" applyBorder="1" applyAlignment="1">
      <alignment horizontal="center" vertical="center"/>
    </xf>
    <xf numFmtId="1" fontId="7" fillId="6" borderId="37" xfId="1" applyNumberFormat="1" applyFont="1" applyFill="1" applyBorder="1" applyAlignment="1">
      <alignment horizontal="center" vertical="center"/>
    </xf>
    <xf numFmtId="1" fontId="7" fillId="6" borderId="10" xfId="1" applyNumberFormat="1" applyFont="1" applyFill="1" applyBorder="1" applyAlignment="1">
      <alignment horizontal="center" vertical="center"/>
    </xf>
    <xf numFmtId="1" fontId="5" fillId="6" borderId="63" xfId="0" applyNumberFormat="1" applyFont="1" applyFill="1" applyBorder="1" applyAlignment="1">
      <alignment horizontal="left" vertical="top" wrapText="1"/>
    </xf>
    <xf numFmtId="1" fontId="5" fillId="6" borderId="53" xfId="1" applyNumberFormat="1" applyFont="1" applyFill="1" applyBorder="1" applyAlignment="1">
      <alignment horizontal="center" vertical="center"/>
    </xf>
    <xf numFmtId="1" fontId="5" fillId="6" borderId="40" xfId="1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wrapText="1"/>
    </xf>
    <xf numFmtId="0" fontId="0" fillId="6" borderId="0" xfId="0" applyFill="1" applyBorder="1"/>
    <xf numFmtId="1" fontId="5" fillId="6" borderId="7" xfId="0" applyNumberFormat="1" applyFont="1" applyFill="1" applyBorder="1" applyAlignment="1">
      <alignment horizontal="left" vertical="top" wrapText="1"/>
    </xf>
    <xf numFmtId="1" fontId="5" fillId="6" borderId="38" xfId="1" applyNumberFormat="1" applyFont="1" applyFill="1" applyBorder="1" applyAlignment="1">
      <alignment horizontal="center" vertical="center"/>
    </xf>
    <xf numFmtId="1" fontId="5" fillId="6" borderId="28" xfId="1" applyNumberFormat="1" applyFont="1" applyFill="1" applyBorder="1" applyAlignment="1">
      <alignment horizontal="center" vertical="center"/>
    </xf>
    <xf numFmtId="1" fontId="5" fillId="6" borderId="7" xfId="0" applyNumberFormat="1" applyFont="1" applyFill="1" applyBorder="1" applyAlignment="1">
      <alignment horizontal="left" vertical="center" wrapText="1"/>
    </xf>
    <xf numFmtId="1" fontId="7" fillId="6" borderId="71" xfId="1" applyNumberFormat="1" applyFont="1" applyFill="1" applyBorder="1" applyAlignment="1">
      <alignment horizontal="center" vertical="center"/>
    </xf>
    <xf numFmtId="1" fontId="5" fillId="6" borderId="72" xfId="1" applyNumberFormat="1" applyFont="1" applyFill="1" applyBorder="1" applyAlignment="1">
      <alignment horizontal="left"/>
    </xf>
    <xf numFmtId="1" fontId="5" fillId="6" borderId="33" xfId="1" applyNumberFormat="1" applyFont="1" applyFill="1" applyBorder="1" applyAlignment="1">
      <alignment horizontal="center" vertical="center"/>
    </xf>
    <xf numFmtId="1" fontId="5" fillId="6" borderId="73" xfId="1" applyNumberFormat="1" applyFont="1" applyFill="1" applyBorder="1" applyAlignment="1">
      <alignment horizontal="left" vertical="center" wrapText="1"/>
    </xf>
    <xf numFmtId="0" fontId="0" fillId="0" borderId="0" xfId="0" applyBorder="1"/>
    <xf numFmtId="0" fontId="11" fillId="6" borderId="69" xfId="0" applyFont="1" applyFill="1" applyBorder="1" applyAlignment="1">
      <alignment horizontal="center" vertical="center" textRotation="90" wrapText="1"/>
    </xf>
    <xf numFmtId="0" fontId="7" fillId="6" borderId="69" xfId="0" applyFont="1" applyFill="1" applyBorder="1" applyAlignment="1">
      <alignment horizontal="center" vertical="center" textRotation="90" wrapText="1"/>
    </xf>
    <xf numFmtId="1" fontId="5" fillId="6" borderId="72" xfId="0" applyNumberFormat="1" applyFont="1" applyFill="1" applyBorder="1" applyAlignment="1">
      <alignment vertical="top" wrapText="1"/>
    </xf>
    <xf numFmtId="1" fontId="5" fillId="6" borderId="9" xfId="0" applyNumberFormat="1" applyFont="1" applyFill="1" applyBorder="1" applyAlignment="1">
      <alignment vertical="top" wrapText="1"/>
    </xf>
    <xf numFmtId="1" fontId="5" fillId="6" borderId="9" xfId="0" applyNumberFormat="1" applyFont="1" applyFill="1" applyBorder="1" applyAlignment="1">
      <alignment horizontal="left"/>
    </xf>
    <xf numFmtId="1" fontId="7" fillId="6" borderId="74" xfId="1" applyNumberFormat="1" applyFont="1" applyFill="1" applyBorder="1" applyAlignment="1">
      <alignment horizontal="center" vertical="center"/>
    </xf>
    <xf numFmtId="1" fontId="7" fillId="6" borderId="29" xfId="1" applyNumberFormat="1" applyFont="1" applyFill="1" applyBorder="1" applyAlignment="1">
      <alignment horizontal="center" vertical="center"/>
    </xf>
    <xf numFmtId="1" fontId="5" fillId="6" borderId="23" xfId="0" applyNumberFormat="1" applyFont="1" applyFill="1" applyBorder="1" applyAlignment="1">
      <alignment horizontal="left" vertical="top" wrapText="1"/>
    </xf>
    <xf numFmtId="1" fontId="5" fillId="6" borderId="13" xfId="1" applyNumberFormat="1" applyFont="1" applyFill="1" applyBorder="1" applyAlignment="1">
      <alignment horizontal="center"/>
    </xf>
    <xf numFmtId="1" fontId="5" fillId="6" borderId="23" xfId="0" applyNumberFormat="1" applyFont="1" applyFill="1" applyBorder="1" applyAlignment="1">
      <alignment wrapText="1"/>
    </xf>
    <xf numFmtId="1" fontId="5" fillId="6" borderId="6" xfId="1" applyNumberFormat="1" applyFont="1" applyFill="1" applyBorder="1" applyAlignment="1">
      <alignment horizontal="center" vertical="center"/>
    </xf>
    <xf numFmtId="1" fontId="5" fillId="6" borderId="63" xfId="1" applyNumberFormat="1" applyFont="1" applyFill="1" applyBorder="1" applyAlignment="1">
      <alignment horizontal="left" vertical="top" wrapText="1"/>
    </xf>
    <xf numFmtId="1" fontId="5" fillId="6" borderId="3" xfId="0" applyNumberFormat="1" applyFont="1" applyFill="1" applyBorder="1" applyAlignment="1">
      <alignment horizontal="left" vertical="top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3" xfId="0" applyNumberFormat="1" applyFont="1" applyFill="1" applyBorder="1" applyAlignment="1">
      <alignment vertical="top" wrapText="1"/>
    </xf>
    <xf numFmtId="1" fontId="5" fillId="6" borderId="56" xfId="0" applyNumberFormat="1" applyFont="1" applyFill="1" applyBorder="1" applyAlignment="1">
      <alignment wrapText="1"/>
    </xf>
    <xf numFmtId="1" fontId="5" fillId="6" borderId="63" xfId="1" applyNumberFormat="1" applyFont="1" applyFill="1" applyBorder="1" applyAlignment="1">
      <alignment wrapText="1"/>
    </xf>
    <xf numFmtId="1" fontId="5" fillId="6" borderId="7" xfId="0" applyNumberFormat="1" applyFont="1" applyFill="1" applyBorder="1" applyAlignment="1">
      <alignment wrapText="1"/>
    </xf>
    <xf numFmtId="1" fontId="5" fillId="6" borderId="56" xfId="0" applyNumberFormat="1" applyFont="1" applyFill="1" applyBorder="1" applyAlignment="1">
      <alignment vertical="top" wrapText="1"/>
    </xf>
    <xf numFmtId="1" fontId="5" fillId="6" borderId="60" xfId="1" applyNumberFormat="1" applyFont="1" applyFill="1" applyBorder="1" applyAlignment="1">
      <alignment horizontal="center" vertical="center" wrapText="1"/>
    </xf>
    <xf numFmtId="1" fontId="5" fillId="6" borderId="50" xfId="1" applyNumberFormat="1" applyFont="1" applyFill="1" applyBorder="1" applyAlignment="1">
      <alignment horizontal="center" vertical="center" wrapText="1"/>
    </xf>
    <xf numFmtId="1" fontId="5" fillId="6" borderId="64" xfId="1" applyNumberFormat="1" applyFont="1" applyFill="1" applyBorder="1" applyAlignment="1">
      <alignment horizontal="center" vertical="center" wrapText="1"/>
    </xf>
    <xf numFmtId="1" fontId="6" fillId="5" borderId="54" xfId="1" applyNumberFormat="1" applyFont="1" applyFill="1" applyBorder="1" applyAlignment="1">
      <alignment horizontal="center" vertical="center"/>
    </xf>
    <xf numFmtId="1" fontId="6" fillId="5" borderId="42" xfId="1" applyNumberFormat="1" applyFont="1" applyFill="1" applyBorder="1" applyAlignment="1">
      <alignment horizontal="center" vertical="center"/>
    </xf>
    <xf numFmtId="1" fontId="8" fillId="5" borderId="50" xfId="1" applyNumberFormat="1" applyFont="1" applyFill="1" applyBorder="1" applyAlignment="1">
      <alignment vertical="center"/>
    </xf>
    <xf numFmtId="1" fontId="8" fillId="5" borderId="64" xfId="1" applyNumberFormat="1" applyFont="1" applyFill="1" applyBorder="1" applyAlignment="1">
      <alignment vertical="center"/>
    </xf>
    <xf numFmtId="1" fontId="7" fillId="6" borderId="35" xfId="1" applyNumberFormat="1" applyFont="1" applyFill="1" applyBorder="1" applyAlignment="1">
      <alignment vertical="center"/>
    </xf>
    <xf numFmtId="1" fontId="6" fillId="5" borderId="55" xfId="1" applyNumberFormat="1" applyFont="1" applyFill="1" applyBorder="1" applyAlignment="1">
      <alignment horizontal="center" vertical="center"/>
    </xf>
    <xf numFmtId="1" fontId="6" fillId="6" borderId="35" xfId="1" applyNumberFormat="1" applyFont="1" applyFill="1" applyBorder="1" applyAlignment="1">
      <alignment horizontal="center" vertical="center"/>
    </xf>
    <xf numFmtId="1" fontId="5" fillId="6" borderId="48" xfId="1" applyNumberFormat="1" applyFont="1" applyFill="1" applyBorder="1" applyAlignment="1">
      <alignment horizontal="center" vertical="center" wrapText="1"/>
    </xf>
    <xf numFmtId="1" fontId="5" fillId="6" borderId="61" xfId="1" applyNumberFormat="1" applyFont="1" applyFill="1" applyBorder="1" applyAlignment="1">
      <alignment horizontal="center" vertical="center" wrapText="1"/>
    </xf>
    <xf numFmtId="1" fontId="5" fillId="6" borderId="33" xfId="1" applyNumberFormat="1" applyFont="1" applyFill="1" applyBorder="1" applyAlignment="1">
      <alignment horizontal="center" vertical="center" wrapText="1"/>
    </xf>
    <xf numFmtId="1" fontId="5" fillId="6" borderId="10" xfId="1" applyNumberFormat="1" applyFont="1" applyFill="1" applyBorder="1" applyAlignment="1">
      <alignment horizontal="center" vertical="top"/>
    </xf>
    <xf numFmtId="1" fontId="7" fillId="6" borderId="10" xfId="1" applyNumberFormat="1" applyFont="1" applyFill="1" applyBorder="1" applyAlignment="1">
      <alignment horizontal="center"/>
    </xf>
    <xf numFmtId="1" fontId="7" fillId="6" borderId="9" xfId="1" applyNumberFormat="1" applyFont="1" applyFill="1" applyBorder="1" applyAlignment="1">
      <alignment horizontal="center" vertical="center"/>
    </xf>
    <xf numFmtId="1" fontId="7" fillId="6" borderId="29" xfId="1" applyNumberFormat="1" applyFont="1" applyFill="1" applyBorder="1" applyAlignment="1">
      <alignment horizontal="center"/>
    </xf>
    <xf numFmtId="1" fontId="7" fillId="6" borderId="12" xfId="1" applyNumberFormat="1" applyFont="1" applyFill="1" applyBorder="1" applyAlignment="1">
      <alignment horizontal="center" vertical="center"/>
    </xf>
    <xf numFmtId="1" fontId="7" fillId="6" borderId="18" xfId="1" applyNumberFormat="1" applyFont="1" applyFill="1" applyBorder="1" applyAlignment="1">
      <alignment horizontal="center" vertical="center"/>
    </xf>
    <xf numFmtId="1" fontId="7" fillId="6" borderId="24" xfId="1" applyNumberFormat="1" applyFont="1" applyFill="1" applyBorder="1" applyAlignment="1">
      <alignment horizontal="center" vertical="center"/>
    </xf>
    <xf numFmtId="1" fontId="7" fillId="6" borderId="21" xfId="1" applyNumberFormat="1" applyFont="1" applyFill="1" applyBorder="1" applyAlignment="1">
      <alignment horizontal="center" vertical="center"/>
    </xf>
    <xf numFmtId="1" fontId="5" fillId="6" borderId="18" xfId="1" applyNumberFormat="1" applyFont="1" applyFill="1" applyBorder="1" applyAlignment="1">
      <alignment horizontal="center" vertical="center" wrapText="1"/>
    </xf>
    <xf numFmtId="1" fontId="5" fillId="6" borderId="21" xfId="1" applyNumberFormat="1" applyFont="1" applyFill="1" applyBorder="1" applyAlignment="1">
      <alignment horizontal="center" vertical="center"/>
    </xf>
    <xf numFmtId="1" fontId="8" fillId="6" borderId="34" xfId="1" applyNumberFormat="1" applyFont="1" applyFill="1" applyBorder="1" applyAlignment="1">
      <alignment horizontal="center" vertical="center"/>
    </xf>
    <xf numFmtId="1" fontId="8" fillId="6" borderId="42" xfId="1" applyNumberFormat="1" applyFont="1" applyFill="1" applyBorder="1" applyAlignment="1">
      <alignment horizontal="center" vertical="center"/>
    </xf>
    <xf numFmtId="1" fontId="6" fillId="6" borderId="42" xfId="1" applyNumberFormat="1" applyFont="1" applyFill="1" applyBorder="1" applyAlignment="1">
      <alignment horizontal="center" vertical="center" wrapText="1"/>
    </xf>
    <xf numFmtId="1" fontId="6" fillId="6" borderId="42" xfId="1" applyNumberFormat="1" applyFont="1" applyFill="1" applyBorder="1" applyAlignment="1">
      <alignment horizontal="center" vertical="center"/>
    </xf>
    <xf numFmtId="1" fontId="5" fillId="6" borderId="42" xfId="1" applyNumberFormat="1" applyFont="1" applyFill="1" applyBorder="1" applyAlignment="1">
      <alignment horizontal="center" vertical="center"/>
    </xf>
    <xf numFmtId="1" fontId="5" fillId="6" borderId="43" xfId="1" applyNumberFormat="1" applyFont="1" applyFill="1" applyBorder="1" applyAlignment="1">
      <alignment horizontal="center" vertical="center"/>
    </xf>
    <xf numFmtId="1" fontId="6" fillId="6" borderId="34" xfId="1" applyNumberFormat="1" applyFont="1" applyFill="1" applyBorder="1" applyAlignment="1">
      <alignment horizontal="center" vertical="center"/>
    </xf>
    <xf numFmtId="1" fontId="5" fillId="6" borderId="41" xfId="1" applyNumberFormat="1" applyFont="1" applyFill="1" applyBorder="1" applyAlignment="1">
      <alignment horizontal="center" vertical="center"/>
    </xf>
    <xf numFmtId="1" fontId="5" fillId="6" borderId="71" xfId="1" applyNumberFormat="1" applyFont="1" applyFill="1" applyBorder="1" applyAlignment="1">
      <alignment horizontal="center" vertical="center"/>
    </xf>
    <xf numFmtId="1" fontId="5" fillId="6" borderId="54" xfId="1" applyNumberFormat="1" applyFont="1" applyFill="1" applyBorder="1" applyAlignment="1">
      <alignment horizontal="center" vertical="center" wrapText="1"/>
    </xf>
    <xf numFmtId="1" fontId="5" fillId="6" borderId="44" xfId="1" applyNumberFormat="1" applyFont="1" applyFill="1" applyBorder="1" applyAlignment="1">
      <alignment horizontal="center" vertical="center" wrapText="1"/>
    </xf>
    <xf numFmtId="1" fontId="5" fillId="6" borderId="55" xfId="1" applyNumberFormat="1" applyFont="1" applyFill="1" applyBorder="1" applyAlignment="1">
      <alignment horizontal="center" vertical="center"/>
    </xf>
    <xf numFmtId="1" fontId="5" fillId="6" borderId="72" xfId="1" applyNumberFormat="1" applyFont="1" applyFill="1" applyBorder="1" applyAlignment="1">
      <alignment horizontal="center" vertical="center" wrapText="1"/>
    </xf>
    <xf numFmtId="1" fontId="5" fillId="6" borderId="9" xfId="1" applyNumberFormat="1" applyFont="1" applyFill="1" applyBorder="1" applyAlignment="1">
      <alignment horizontal="center" vertical="center" wrapText="1"/>
    </xf>
    <xf numFmtId="1" fontId="5" fillId="6" borderId="12" xfId="1" applyNumberFormat="1" applyFont="1" applyFill="1" applyBorder="1" applyAlignment="1">
      <alignment horizontal="center" vertical="center" wrapText="1"/>
    </xf>
    <xf numFmtId="1" fontId="5" fillId="6" borderId="73" xfId="1" applyNumberFormat="1" applyFont="1" applyFill="1" applyBorder="1" applyAlignment="1">
      <alignment horizontal="center" vertical="center" wrapText="1"/>
    </xf>
    <xf numFmtId="1" fontId="5" fillId="6" borderId="30" xfId="1" applyNumberFormat="1" applyFont="1" applyFill="1" applyBorder="1" applyAlignment="1">
      <alignment horizontal="center" vertical="center"/>
    </xf>
    <xf numFmtId="1" fontId="6" fillId="6" borderId="54" xfId="1" applyNumberFormat="1" applyFont="1" applyFill="1" applyBorder="1" applyAlignment="1">
      <alignment horizontal="center" vertical="center"/>
    </xf>
    <xf numFmtId="1" fontId="6" fillId="6" borderId="22" xfId="1" applyNumberFormat="1" applyFont="1" applyFill="1" applyBorder="1" applyAlignment="1">
      <alignment horizontal="center" vertical="center" wrapText="1"/>
    </xf>
    <xf numFmtId="1" fontId="5" fillId="6" borderId="73" xfId="1" applyNumberFormat="1" applyFont="1" applyFill="1" applyBorder="1" applyAlignment="1">
      <alignment horizontal="center" vertical="center"/>
    </xf>
    <xf numFmtId="1" fontId="8" fillId="6" borderId="60" xfId="1" applyNumberFormat="1" applyFont="1" applyFill="1" applyBorder="1" applyAlignment="1">
      <alignment horizontal="center" vertical="center"/>
    </xf>
    <xf numFmtId="1" fontId="6" fillId="6" borderId="42" xfId="1" applyNumberFormat="1" applyFont="1" applyFill="1" applyBorder="1" applyAlignment="1">
      <alignment horizontal="center" vertical="top" wrapText="1"/>
    </xf>
    <xf numFmtId="1" fontId="6" fillId="6" borderId="55" xfId="1" applyNumberFormat="1" applyFont="1" applyFill="1" applyBorder="1" applyAlignment="1">
      <alignment horizontal="center" vertical="top" wrapText="1"/>
    </xf>
    <xf numFmtId="1" fontId="7" fillId="6" borderId="0" xfId="1" applyNumberFormat="1" applyFont="1" applyFill="1" applyAlignment="1">
      <alignment horizontal="center"/>
    </xf>
    <xf numFmtId="1" fontId="7" fillId="6" borderId="0" xfId="1" applyNumberFormat="1" applyFont="1" applyFill="1"/>
    <xf numFmtId="1" fontId="6" fillId="5" borderId="42" xfId="1" applyNumberFormat="1" applyFont="1" applyFill="1" applyBorder="1" applyAlignment="1">
      <alignment horizontal="center" vertical="top" wrapText="1"/>
    </xf>
    <xf numFmtId="1" fontId="5" fillId="6" borderId="65" xfId="1" applyNumberFormat="1" applyFont="1" applyFill="1" applyBorder="1" applyAlignment="1">
      <alignment horizontal="left" vertical="top" wrapText="1"/>
    </xf>
    <xf numFmtId="1" fontId="5" fillId="6" borderId="19" xfId="1" applyNumberFormat="1" applyFont="1" applyFill="1" applyBorder="1" applyAlignment="1">
      <alignment horizontal="center" vertical="center" wrapText="1"/>
    </xf>
    <xf numFmtId="1" fontId="5" fillId="6" borderId="65" xfId="1" applyNumberFormat="1" applyFont="1" applyFill="1" applyBorder="1" applyAlignment="1">
      <alignment horizontal="center" vertical="center" wrapText="1"/>
    </xf>
    <xf numFmtId="1" fontId="5" fillId="6" borderId="61" xfId="1" applyNumberFormat="1" applyFont="1" applyFill="1" applyBorder="1" applyAlignment="1">
      <alignment horizontal="center" vertical="center" wrapText="1"/>
    </xf>
    <xf numFmtId="1" fontId="5" fillId="6" borderId="63" xfId="0" applyNumberFormat="1" applyFont="1" applyFill="1" applyBorder="1" applyAlignment="1">
      <alignment horizontal="left" vertical="center" wrapText="1"/>
    </xf>
    <xf numFmtId="1" fontId="5" fillId="6" borderId="23" xfId="1" applyNumberFormat="1" applyFont="1" applyFill="1" applyBorder="1" applyAlignment="1">
      <alignment horizontal="left" vertical="center" wrapText="1"/>
    </xf>
    <xf numFmtId="1" fontId="5" fillId="6" borderId="23" xfId="0" applyNumberFormat="1" applyFont="1" applyFill="1" applyBorder="1" applyAlignment="1">
      <alignment horizontal="left" vertical="center" wrapText="1"/>
    </xf>
    <xf numFmtId="1" fontId="5" fillId="6" borderId="56" xfId="0" applyNumberFormat="1" applyFont="1" applyFill="1" applyBorder="1" applyAlignment="1">
      <alignment horizontal="left" vertical="center" wrapText="1"/>
    </xf>
    <xf numFmtId="1" fontId="5" fillId="6" borderId="71" xfId="1" applyNumberFormat="1" applyFont="1" applyFill="1" applyBorder="1" applyAlignment="1">
      <alignment horizontal="center" vertical="center" wrapText="1"/>
    </xf>
    <xf numFmtId="1" fontId="5" fillId="0" borderId="67" xfId="1" applyNumberFormat="1" applyFont="1" applyFill="1" applyBorder="1" applyAlignment="1">
      <alignment horizontal="center" vertical="center" wrapText="1"/>
    </xf>
    <xf numFmtId="1" fontId="5" fillId="0" borderId="71" xfId="1" applyNumberFormat="1" applyFont="1" applyFill="1" applyBorder="1" applyAlignment="1">
      <alignment horizontal="center" vertical="center"/>
    </xf>
    <xf numFmtId="1" fontId="5" fillId="0" borderId="30" xfId="1" applyNumberFormat="1" applyFont="1" applyFill="1" applyBorder="1" applyAlignment="1">
      <alignment horizontal="center" vertical="center"/>
    </xf>
    <xf numFmtId="1" fontId="5" fillId="6" borderId="61" xfId="1" applyNumberFormat="1" applyFont="1" applyFill="1" applyBorder="1" applyAlignment="1">
      <alignment horizontal="center" vertical="center" wrapText="1"/>
    </xf>
    <xf numFmtId="1" fontId="5" fillId="6" borderId="76" xfId="1" applyNumberFormat="1" applyFont="1" applyFill="1" applyBorder="1" applyAlignment="1">
      <alignment horizontal="center" vertical="center" wrapText="1"/>
    </xf>
    <xf numFmtId="1" fontId="5" fillId="6" borderId="70" xfId="1" applyNumberFormat="1" applyFont="1" applyFill="1" applyBorder="1" applyAlignment="1">
      <alignment horizontal="center" vertical="center"/>
    </xf>
    <xf numFmtId="1" fontId="5" fillId="0" borderId="44" xfId="1" applyNumberFormat="1" applyFont="1" applyFill="1" applyBorder="1" applyAlignment="1">
      <alignment horizontal="center" vertical="top" wrapText="1"/>
    </xf>
    <xf numFmtId="1" fontId="5" fillId="6" borderId="44" xfId="1" applyNumberFormat="1" applyFont="1" applyFill="1" applyBorder="1" applyAlignment="1">
      <alignment horizontal="center" vertical="top" wrapText="1"/>
    </xf>
    <xf numFmtId="1" fontId="5" fillId="6" borderId="48" xfId="1" applyNumberFormat="1" applyFont="1" applyFill="1" applyBorder="1" applyAlignment="1">
      <alignment horizontal="center" vertical="center" wrapText="1"/>
    </xf>
    <xf numFmtId="1" fontId="5" fillId="6" borderId="33" xfId="1" applyNumberFormat="1" applyFont="1" applyFill="1" applyBorder="1" applyAlignment="1">
      <alignment horizontal="center" vertical="center" wrapText="1"/>
    </xf>
    <xf numFmtId="1" fontId="5" fillId="6" borderId="61" xfId="1" applyNumberFormat="1" applyFont="1" applyFill="1" applyBorder="1" applyAlignment="1">
      <alignment horizontal="center" vertical="center" wrapText="1"/>
    </xf>
    <xf numFmtId="1" fontId="5" fillId="6" borderId="44" xfId="1" applyNumberFormat="1" applyFont="1" applyFill="1" applyBorder="1" applyAlignment="1">
      <alignment horizontal="center" vertical="top" wrapText="1"/>
    </xf>
    <xf numFmtId="1" fontId="7" fillId="6" borderId="35" xfId="1" applyNumberFormat="1" applyFont="1" applyFill="1" applyBorder="1" applyAlignment="1">
      <alignment horizontal="center" wrapText="1"/>
    </xf>
    <xf numFmtId="1" fontId="5" fillId="6" borderId="42" xfId="1" applyNumberFormat="1" applyFont="1" applyFill="1" applyBorder="1" applyAlignment="1">
      <alignment horizontal="center" wrapText="1"/>
    </xf>
    <xf numFmtId="1" fontId="5" fillId="6" borderId="55" xfId="1" applyNumberFormat="1" applyFont="1" applyFill="1" applyBorder="1" applyAlignment="1">
      <alignment horizontal="center" wrapText="1"/>
    </xf>
    <xf numFmtId="1" fontId="5" fillId="0" borderId="35" xfId="1" applyNumberFormat="1" applyFont="1" applyFill="1" applyBorder="1" applyAlignment="1">
      <alignment horizontal="center" wrapText="1"/>
    </xf>
    <xf numFmtId="1" fontId="7" fillId="6" borderId="44" xfId="1" applyNumberFormat="1" applyFont="1" applyFill="1" applyBorder="1" applyAlignment="1">
      <alignment wrapText="1"/>
    </xf>
    <xf numFmtId="1" fontId="7" fillId="6" borderId="44" xfId="1" applyNumberFormat="1" applyFont="1" applyFill="1" applyBorder="1" applyAlignment="1">
      <alignment horizontal="center" wrapText="1"/>
    </xf>
    <xf numFmtId="1" fontId="7" fillId="6" borderId="0" xfId="1" applyNumberFormat="1" applyFont="1" applyFill="1" applyAlignment="1">
      <alignment horizontal="center" wrapText="1"/>
    </xf>
    <xf numFmtId="1" fontId="7" fillId="6" borderId="0" xfId="1" applyNumberFormat="1" applyFont="1" applyFill="1" applyAlignment="1">
      <alignment wrapText="1"/>
    </xf>
    <xf numFmtId="1" fontId="5" fillId="6" borderId="54" xfId="1" applyNumberFormat="1" applyFont="1" applyFill="1" applyBorder="1" applyAlignment="1">
      <alignment horizontal="center" wrapText="1"/>
    </xf>
    <xf numFmtId="1" fontId="5" fillId="6" borderId="44" xfId="1" applyNumberFormat="1" applyFont="1" applyFill="1" applyBorder="1" applyAlignment="1">
      <alignment horizontal="center" wrapText="1"/>
    </xf>
    <xf numFmtId="1" fontId="7" fillId="6" borderId="54" xfId="1" applyNumberFormat="1" applyFont="1" applyFill="1" applyBorder="1" applyAlignment="1">
      <alignment wrapText="1"/>
    </xf>
    <xf numFmtId="1" fontId="7" fillId="6" borderId="55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" fontId="7" fillId="0" borderId="35" xfId="1" applyNumberFormat="1" applyFont="1" applyFill="1" applyBorder="1" applyAlignment="1">
      <alignment horizontal="center" wrapText="1"/>
    </xf>
    <xf numFmtId="1" fontId="6" fillId="8" borderId="35" xfId="1" applyNumberFormat="1" applyFont="1" applyFill="1" applyBorder="1" applyAlignment="1">
      <alignment horizontal="center" wrapText="1"/>
    </xf>
    <xf numFmtId="1" fontId="5" fillId="8" borderId="54" xfId="1" applyNumberFormat="1" applyFont="1" applyFill="1" applyBorder="1" applyAlignment="1">
      <alignment horizontal="center" wrapText="1"/>
    </xf>
    <xf numFmtId="1" fontId="5" fillId="8" borderId="44" xfId="1" applyNumberFormat="1" applyFont="1" applyFill="1" applyBorder="1" applyAlignment="1">
      <alignment horizontal="center" wrapText="1"/>
    </xf>
    <xf numFmtId="1" fontId="5" fillId="8" borderId="55" xfId="1" applyNumberFormat="1" applyFont="1" applyFill="1" applyBorder="1" applyAlignment="1">
      <alignment horizontal="center" wrapText="1"/>
    </xf>
    <xf numFmtId="1" fontId="7" fillId="6" borderId="22" xfId="1" applyNumberFormat="1" applyFont="1" applyFill="1" applyBorder="1" applyAlignment="1">
      <alignment horizontal="center" wrapText="1"/>
    </xf>
    <xf numFmtId="0" fontId="0" fillId="6" borderId="0" xfId="0" applyFill="1"/>
    <xf numFmtId="1" fontId="7" fillId="6" borderId="33" xfId="1" applyNumberFormat="1" applyFont="1" applyFill="1" applyBorder="1" applyAlignment="1">
      <alignment horizontal="center" vertical="center"/>
    </xf>
    <xf numFmtId="1" fontId="7" fillId="6" borderId="61" xfId="1" applyNumberFormat="1" applyFont="1" applyFill="1" applyBorder="1" applyAlignment="1">
      <alignment horizontal="center" vertical="center"/>
    </xf>
    <xf numFmtId="1" fontId="7" fillId="6" borderId="40" xfId="1" applyNumberFormat="1" applyFont="1" applyFill="1" applyBorder="1" applyAlignment="1">
      <alignment horizontal="center" vertical="center"/>
    </xf>
    <xf numFmtId="1" fontId="7" fillId="6" borderId="39" xfId="1" applyNumberFormat="1" applyFont="1" applyFill="1" applyBorder="1" applyAlignment="1">
      <alignment horizontal="center" vertical="center"/>
    </xf>
    <xf numFmtId="1" fontId="5" fillId="6" borderId="42" xfId="1" applyNumberFormat="1" applyFont="1" applyFill="1" applyBorder="1" applyAlignment="1">
      <alignment horizontal="center" vertical="center" wrapText="1"/>
    </xf>
    <xf numFmtId="1" fontId="7" fillId="6" borderId="42" xfId="1" applyNumberFormat="1" applyFont="1" applyFill="1" applyBorder="1" applyAlignment="1">
      <alignment horizontal="center" vertical="center"/>
    </xf>
    <xf numFmtId="1" fontId="7" fillId="6" borderId="72" xfId="1" applyNumberFormat="1" applyFont="1" applyFill="1" applyBorder="1" applyAlignment="1">
      <alignment horizontal="center" vertical="center"/>
    </xf>
    <xf numFmtId="1" fontId="7" fillId="6" borderId="58" xfId="1" applyNumberFormat="1" applyFont="1" applyFill="1" applyBorder="1" applyAlignment="1">
      <alignment horizontal="center" vertical="center"/>
    </xf>
    <xf numFmtId="1" fontId="7" fillId="6" borderId="62" xfId="1" applyNumberFormat="1" applyFont="1" applyFill="1" applyBorder="1" applyAlignment="1">
      <alignment horizontal="center" vertical="center"/>
    </xf>
    <xf numFmtId="1" fontId="7" fillId="6" borderId="41" xfId="1" applyNumberFormat="1" applyFont="1" applyFill="1" applyBorder="1" applyAlignment="1">
      <alignment horizontal="center" vertical="center"/>
    </xf>
    <xf numFmtId="1" fontId="7" fillId="6" borderId="4" xfId="1" applyNumberFormat="1" applyFont="1" applyFill="1" applyBorder="1" applyAlignment="1">
      <alignment horizontal="center" vertical="center"/>
    </xf>
    <xf numFmtId="1" fontId="7" fillId="6" borderId="36" xfId="1" applyNumberFormat="1" applyFont="1" applyFill="1" applyBorder="1" applyAlignment="1">
      <alignment horizontal="center" vertical="center"/>
    </xf>
    <xf numFmtId="1" fontId="7" fillId="6" borderId="8" xfId="1" applyNumberFormat="1" applyFont="1" applyFill="1" applyBorder="1" applyAlignment="1">
      <alignment horizontal="center" vertical="center"/>
    </xf>
    <xf numFmtId="1" fontId="5" fillId="6" borderId="11" xfId="1" applyNumberFormat="1" applyFont="1" applyFill="1" applyBorder="1" applyAlignment="1">
      <alignment horizontal="center" vertical="center"/>
    </xf>
    <xf numFmtId="1" fontId="7" fillId="6" borderId="38" xfId="1" applyNumberFormat="1" applyFont="1" applyFill="1" applyBorder="1" applyAlignment="1">
      <alignment horizontal="center" vertical="center"/>
    </xf>
    <xf numFmtId="1" fontId="7" fillId="6" borderId="11" xfId="1" applyNumberFormat="1" applyFont="1" applyFill="1" applyBorder="1" applyAlignment="1">
      <alignment horizontal="center" vertical="center"/>
    </xf>
    <xf numFmtId="1" fontId="7" fillId="6" borderId="65" xfId="1" applyNumberFormat="1" applyFont="1" applyFill="1" applyBorder="1" applyAlignment="1">
      <alignment horizontal="center" vertical="center"/>
    </xf>
    <xf numFmtId="1" fontId="7" fillId="6" borderId="67" xfId="1" applyNumberFormat="1" applyFont="1" applyFill="1" applyBorder="1" applyAlignment="1">
      <alignment horizontal="center" vertical="center"/>
    </xf>
    <xf numFmtId="1" fontId="7" fillId="6" borderId="73" xfId="1" applyNumberFormat="1" applyFont="1" applyFill="1" applyBorder="1" applyAlignment="1">
      <alignment horizontal="center" vertical="center"/>
    </xf>
    <xf numFmtId="1" fontId="6" fillId="6" borderId="54" xfId="1" applyNumberFormat="1" applyFont="1" applyFill="1" applyBorder="1" applyAlignment="1">
      <alignment horizontal="center" vertical="center" wrapText="1"/>
    </xf>
    <xf numFmtId="1" fontId="6" fillId="6" borderId="44" xfId="1" applyNumberFormat="1" applyFont="1" applyFill="1" applyBorder="1" applyAlignment="1">
      <alignment horizontal="center" vertical="center" wrapText="1"/>
    </xf>
    <xf numFmtId="1" fontId="6" fillId="6" borderId="55" xfId="1" applyNumberFormat="1" applyFont="1" applyFill="1" applyBorder="1" applyAlignment="1">
      <alignment horizontal="center" vertical="center"/>
    </xf>
    <xf numFmtId="1" fontId="8" fillId="6" borderId="54" xfId="1" applyNumberFormat="1" applyFont="1" applyFill="1" applyBorder="1" applyAlignment="1">
      <alignment horizontal="center" vertical="center"/>
    </xf>
    <xf numFmtId="1" fontId="8" fillId="6" borderId="44" xfId="1" applyNumberFormat="1" applyFont="1" applyFill="1" applyBorder="1" applyAlignment="1">
      <alignment horizontal="center" vertical="center"/>
    </xf>
    <xf numFmtId="1" fontId="8" fillId="6" borderId="55" xfId="1" applyNumberFormat="1" applyFont="1" applyFill="1" applyBorder="1" applyAlignment="1">
      <alignment horizontal="center" vertical="center"/>
    </xf>
    <xf numFmtId="1" fontId="5" fillId="6" borderId="32" xfId="1" applyNumberFormat="1" applyFont="1" applyFill="1" applyBorder="1" applyAlignment="1">
      <alignment horizontal="center" vertical="center"/>
    </xf>
    <xf numFmtId="1" fontId="5" fillId="6" borderId="18" xfId="1" applyNumberFormat="1" applyFont="1" applyFill="1" applyBorder="1" applyAlignment="1">
      <alignment horizontal="center" vertical="center"/>
    </xf>
    <xf numFmtId="1" fontId="5" fillId="6" borderId="24" xfId="1" applyNumberFormat="1" applyFont="1" applyFill="1" applyBorder="1" applyAlignment="1">
      <alignment horizontal="center" vertical="center"/>
    </xf>
    <xf numFmtId="1" fontId="5" fillId="6" borderId="0" xfId="1" applyNumberFormat="1" applyFont="1" applyFill="1" applyBorder="1" applyAlignment="1">
      <alignment horizontal="center" vertical="center" wrapText="1"/>
    </xf>
    <xf numFmtId="1" fontId="5" fillId="6" borderId="0" xfId="1" applyNumberFormat="1" applyFont="1" applyFill="1" applyBorder="1" applyAlignment="1">
      <alignment horizontal="center" vertical="center"/>
    </xf>
    <xf numFmtId="1" fontId="7" fillId="6" borderId="0" xfId="1" applyNumberFormat="1" applyFont="1" applyFill="1" applyBorder="1" applyAlignment="1">
      <alignment horizontal="center"/>
    </xf>
    <xf numFmtId="1" fontId="6" fillId="6" borderId="62" xfId="1" applyNumberFormat="1" applyFont="1" applyFill="1" applyBorder="1" applyAlignment="1">
      <alignment horizontal="center" vertical="center" wrapText="1"/>
    </xf>
    <xf numFmtId="1" fontId="6" fillId="6" borderId="61" xfId="1" applyNumberFormat="1" applyFont="1" applyFill="1" applyBorder="1" applyAlignment="1">
      <alignment horizontal="center" vertical="center" wrapText="1"/>
    </xf>
    <xf numFmtId="1" fontId="6" fillId="6" borderId="36" xfId="1" applyNumberFormat="1" applyFont="1" applyFill="1" applyBorder="1" applyAlignment="1">
      <alignment horizontal="center" vertical="center" wrapText="1"/>
    </xf>
    <xf numFmtId="1" fontId="5" fillId="6" borderId="4" xfId="1" applyNumberFormat="1" applyFont="1" applyFill="1" applyBorder="1" applyAlignment="1">
      <alignment horizontal="center" vertical="center"/>
    </xf>
    <xf numFmtId="1" fontId="6" fillId="6" borderId="36" xfId="1" applyNumberFormat="1" applyFont="1" applyFill="1" applyBorder="1" applyAlignment="1">
      <alignment horizontal="center" vertical="center"/>
    </xf>
    <xf numFmtId="1" fontId="5" fillId="6" borderId="35" xfId="1" applyNumberFormat="1" applyFont="1" applyFill="1" applyBorder="1" applyAlignment="1">
      <alignment horizontal="center" wrapText="1"/>
    </xf>
    <xf numFmtId="1" fontId="7" fillId="6" borderId="35" xfId="1" applyNumberFormat="1" applyFont="1" applyFill="1" applyBorder="1" applyAlignment="1">
      <alignment wrapText="1"/>
    </xf>
    <xf numFmtId="1" fontId="7" fillId="6" borderId="29" xfId="1" applyNumberFormat="1" applyFont="1" applyFill="1" applyBorder="1" applyAlignment="1">
      <alignment wrapText="1"/>
    </xf>
    <xf numFmtId="0" fontId="0" fillId="6" borderId="0" xfId="0" applyFill="1" applyAlignment="1">
      <alignment wrapText="1"/>
    </xf>
    <xf numFmtId="0" fontId="13" fillId="0" borderId="0" xfId="0" applyFont="1" applyBorder="1" applyAlignment="1">
      <alignment vertical="center" textRotation="90" wrapText="1"/>
    </xf>
    <xf numFmtId="0" fontId="14" fillId="0" borderId="0" xfId="0" applyFont="1" applyBorder="1" applyAlignment="1">
      <alignment vertical="top"/>
    </xf>
    <xf numFmtId="0" fontId="15" fillId="0" borderId="0" xfId="0" applyFont="1" applyBorder="1" applyAlignment="1">
      <alignment horizontal="center" vertical="center"/>
    </xf>
    <xf numFmtId="1" fontId="5" fillId="9" borderId="72" xfId="1" applyNumberFormat="1" applyFont="1" applyFill="1" applyBorder="1" applyAlignment="1">
      <alignment horizontal="center" vertical="center"/>
    </xf>
    <xf numFmtId="1" fontId="5" fillId="9" borderId="65" xfId="1" applyNumberFormat="1" applyFont="1" applyFill="1" applyBorder="1" applyAlignment="1">
      <alignment horizontal="center" vertical="center"/>
    </xf>
    <xf numFmtId="1" fontId="5" fillId="9" borderId="12" xfId="1" applyNumberFormat="1" applyFont="1" applyFill="1" applyBorder="1" applyAlignment="1">
      <alignment horizontal="center" vertical="center"/>
    </xf>
    <xf numFmtId="1" fontId="7" fillId="9" borderId="9" xfId="1" applyNumberFormat="1" applyFont="1" applyFill="1" applyBorder="1" applyAlignment="1">
      <alignment horizontal="center" vertical="center"/>
    </xf>
    <xf numFmtId="1" fontId="7" fillId="9" borderId="12" xfId="1" applyNumberFormat="1" applyFont="1" applyFill="1" applyBorder="1" applyAlignment="1">
      <alignment horizontal="center" vertical="center"/>
    </xf>
    <xf numFmtId="1" fontId="8" fillId="9" borderId="34" xfId="1" applyNumberFormat="1" applyFont="1" applyFill="1" applyBorder="1" applyAlignment="1">
      <alignment horizontal="center" vertical="center"/>
    </xf>
    <xf numFmtId="1" fontId="5" fillId="9" borderId="9" xfId="1" applyNumberFormat="1" applyFont="1" applyFill="1" applyBorder="1" applyAlignment="1">
      <alignment horizontal="center" vertical="center"/>
    </xf>
    <xf numFmtId="1" fontId="6" fillId="9" borderId="34" xfId="1" applyNumberFormat="1" applyFont="1" applyFill="1" applyBorder="1" applyAlignment="1">
      <alignment horizontal="center" vertical="center"/>
    </xf>
    <xf numFmtId="1" fontId="5" fillId="9" borderId="28" xfId="1" applyNumberFormat="1" applyFont="1" applyFill="1" applyBorder="1" applyAlignment="1">
      <alignment horizontal="center" vertical="center"/>
    </xf>
    <xf numFmtId="1" fontId="5" fillId="9" borderId="10" xfId="1" applyNumberFormat="1" applyFont="1" applyFill="1" applyBorder="1" applyAlignment="1">
      <alignment horizontal="center" vertical="center"/>
    </xf>
    <xf numFmtId="1" fontId="5" fillId="9" borderId="13" xfId="1" applyNumberFormat="1" applyFont="1" applyFill="1" applyBorder="1" applyAlignment="1">
      <alignment horizontal="center" vertical="center"/>
    </xf>
    <xf numFmtId="1" fontId="5" fillId="9" borderId="5" xfId="1" applyNumberFormat="1" applyFont="1" applyFill="1" applyBorder="1" applyAlignment="1">
      <alignment horizontal="center" vertical="center"/>
    </xf>
    <xf numFmtId="1" fontId="5" fillId="9" borderId="29" xfId="1" applyNumberFormat="1" applyFont="1" applyFill="1" applyBorder="1" applyAlignment="1">
      <alignment horizontal="center" vertical="center"/>
    </xf>
    <xf numFmtId="1" fontId="6" fillId="9" borderId="35" xfId="1" applyNumberFormat="1" applyFont="1" applyFill="1" applyBorder="1" applyAlignment="1">
      <alignment horizontal="center" vertical="center"/>
    </xf>
    <xf numFmtId="1" fontId="5" fillId="9" borderId="62" xfId="1" applyNumberFormat="1" applyFont="1" applyFill="1" applyBorder="1" applyAlignment="1">
      <alignment horizontal="center" vertical="center"/>
    </xf>
    <xf numFmtId="1" fontId="5" fillId="9" borderId="8" xfId="1" applyNumberFormat="1" applyFont="1" applyFill="1" applyBorder="1" applyAlignment="1">
      <alignment horizontal="center" vertical="center"/>
    </xf>
    <xf numFmtId="1" fontId="5" fillId="9" borderId="67" xfId="1" applyNumberFormat="1" applyFont="1" applyFill="1" applyBorder="1" applyAlignment="1">
      <alignment horizontal="center" vertical="center"/>
    </xf>
    <xf numFmtId="1" fontId="6" fillId="9" borderId="54" xfId="1" applyNumberFormat="1" applyFont="1" applyFill="1" applyBorder="1" applyAlignment="1">
      <alignment horizontal="center" vertical="center"/>
    </xf>
    <xf numFmtId="1" fontId="5" fillId="9" borderId="27" xfId="1" applyNumberFormat="1" applyFont="1" applyFill="1" applyBorder="1" applyAlignment="1">
      <alignment horizontal="center" vertical="center"/>
    </xf>
    <xf numFmtId="1" fontId="5" fillId="9" borderId="25" xfId="1" applyNumberFormat="1" applyFont="1" applyFill="1" applyBorder="1" applyAlignment="1">
      <alignment horizontal="center" vertical="center"/>
    </xf>
    <xf numFmtId="1" fontId="5" fillId="9" borderId="68" xfId="1" applyNumberFormat="1" applyFont="1" applyFill="1" applyBorder="1" applyAlignment="1">
      <alignment horizontal="center" vertical="center"/>
    </xf>
    <xf numFmtId="1" fontId="7" fillId="9" borderId="68" xfId="1" applyNumberFormat="1" applyFont="1" applyFill="1" applyBorder="1" applyAlignment="1">
      <alignment horizontal="center" vertical="center"/>
    </xf>
    <xf numFmtId="1" fontId="8" fillId="9" borderId="42" xfId="1" applyNumberFormat="1" applyFont="1" applyFill="1" applyBorder="1" applyAlignment="1">
      <alignment horizontal="center" vertical="center"/>
    </xf>
    <xf numFmtId="1" fontId="6" fillId="9" borderId="42" xfId="1" applyNumberFormat="1" applyFont="1" applyFill="1" applyBorder="1" applyAlignment="1">
      <alignment horizontal="center" vertical="center"/>
    </xf>
    <xf numFmtId="1" fontId="5" fillId="9" borderId="42" xfId="1" applyNumberFormat="1" applyFont="1" applyFill="1" applyBorder="1" applyAlignment="1">
      <alignment horizontal="center" vertical="center"/>
    </xf>
    <xf numFmtId="1" fontId="7" fillId="9" borderId="27" xfId="1" applyNumberFormat="1" applyFont="1" applyFill="1" applyBorder="1" applyAlignment="1">
      <alignment horizontal="center" vertical="center"/>
    </xf>
    <xf numFmtId="1" fontId="7" fillId="9" borderId="25" xfId="1" applyNumberFormat="1" applyFont="1" applyFill="1" applyBorder="1" applyAlignment="1">
      <alignment horizontal="center" vertical="center"/>
    </xf>
    <xf numFmtId="1" fontId="7" fillId="9" borderId="42" xfId="1" applyNumberFormat="1" applyFont="1" applyFill="1" applyBorder="1" applyAlignment="1">
      <alignment horizontal="center" vertical="center"/>
    </xf>
    <xf numFmtId="1" fontId="7" fillId="9" borderId="28" xfId="1" applyNumberFormat="1" applyFont="1" applyFill="1" applyBorder="1"/>
    <xf numFmtId="1" fontId="7" fillId="9" borderId="10" xfId="1" applyNumberFormat="1" applyFont="1" applyFill="1" applyBorder="1"/>
    <xf numFmtId="1" fontId="7" fillId="9" borderId="13" xfId="1" applyNumberFormat="1" applyFont="1" applyFill="1" applyBorder="1"/>
    <xf numFmtId="1" fontId="7" fillId="9" borderId="75" xfId="1" applyNumberFormat="1" applyFont="1" applyFill="1" applyBorder="1"/>
    <xf numFmtId="1" fontId="7" fillId="9" borderId="72" xfId="1" applyNumberFormat="1" applyFont="1" applyFill="1" applyBorder="1" applyAlignment="1">
      <alignment horizontal="center" vertical="center"/>
    </xf>
    <xf numFmtId="1" fontId="7" fillId="9" borderId="28" xfId="1" applyNumberFormat="1" applyFont="1" applyFill="1" applyBorder="1" applyAlignment="1">
      <alignment horizontal="center" vertical="center"/>
    </xf>
    <xf numFmtId="1" fontId="7" fillId="9" borderId="10" xfId="1" applyNumberFormat="1" applyFont="1" applyFill="1" applyBorder="1" applyAlignment="1">
      <alignment horizontal="center" vertical="center"/>
    </xf>
    <xf numFmtId="1" fontId="7" fillId="9" borderId="13" xfId="1" applyNumberFormat="1" applyFont="1" applyFill="1" applyBorder="1" applyAlignment="1">
      <alignment horizontal="center" vertical="center"/>
    </xf>
    <xf numFmtId="1" fontId="7" fillId="9" borderId="29" xfId="1" applyNumberFormat="1" applyFont="1" applyFill="1" applyBorder="1" applyAlignment="1">
      <alignment horizontal="center" vertical="center"/>
    </xf>
    <xf numFmtId="1" fontId="8" fillId="9" borderId="75" xfId="1" applyNumberFormat="1" applyFont="1" applyFill="1" applyBorder="1" applyAlignment="1">
      <alignment horizontal="center" vertical="center"/>
    </xf>
    <xf numFmtId="1" fontId="5" fillId="9" borderId="28" xfId="1" applyNumberFormat="1" applyFont="1" applyFill="1" applyBorder="1" applyAlignment="1">
      <alignment horizontal="center" vertical="center" wrapText="1"/>
    </xf>
    <xf numFmtId="1" fontId="5" fillId="9" borderId="5" xfId="1" applyNumberFormat="1" applyFont="1" applyFill="1" applyBorder="1" applyAlignment="1">
      <alignment horizontal="center" vertical="center" wrapText="1"/>
    </xf>
    <xf numFmtId="1" fontId="7" fillId="9" borderId="15" xfId="1" applyNumberFormat="1" applyFont="1" applyFill="1" applyBorder="1" applyAlignment="1">
      <alignment horizontal="center" vertical="center"/>
    </xf>
    <xf numFmtId="1" fontId="5" fillId="9" borderId="35" xfId="1" applyNumberFormat="1" applyFont="1" applyFill="1" applyBorder="1" applyAlignment="1">
      <alignment horizontal="center" vertical="center"/>
    </xf>
    <xf numFmtId="1" fontId="7" fillId="9" borderId="5" xfId="1" applyNumberFormat="1" applyFont="1" applyFill="1" applyBorder="1" applyAlignment="1">
      <alignment horizontal="center" vertical="center"/>
    </xf>
    <xf numFmtId="1" fontId="8" fillId="9" borderId="35" xfId="1" applyNumberFormat="1" applyFont="1" applyFill="1" applyBorder="1" applyAlignment="1">
      <alignment horizontal="center" vertical="center"/>
    </xf>
    <xf numFmtId="1" fontId="7" fillId="9" borderId="28" xfId="1" applyNumberFormat="1" applyFont="1" applyFill="1" applyBorder="1" applyAlignment="1">
      <alignment vertical="center"/>
    </xf>
    <xf numFmtId="1" fontId="7" fillId="9" borderId="10" xfId="1" applyNumberFormat="1" applyFont="1" applyFill="1" applyBorder="1" applyAlignment="1">
      <alignment vertical="center"/>
    </xf>
    <xf numFmtId="1" fontId="6" fillId="9" borderId="43" xfId="1" applyNumberFormat="1" applyFont="1" applyFill="1" applyBorder="1" applyAlignment="1">
      <alignment horizontal="center" vertical="center"/>
    </xf>
    <xf numFmtId="1" fontId="5" fillId="9" borderId="63" xfId="1" applyNumberFormat="1" applyFont="1" applyFill="1" applyBorder="1" applyAlignment="1">
      <alignment horizontal="center" vertical="center"/>
    </xf>
    <xf numFmtId="1" fontId="5" fillId="9" borderId="7" xfId="1" applyNumberFormat="1" applyFont="1" applyFill="1" applyBorder="1" applyAlignment="1">
      <alignment horizontal="center" vertical="center"/>
    </xf>
    <xf numFmtId="1" fontId="5" fillId="9" borderId="56" xfId="1" applyNumberFormat="1" applyFont="1" applyFill="1" applyBorder="1" applyAlignment="1">
      <alignment horizontal="center" vertical="center"/>
    </xf>
    <xf numFmtId="1" fontId="6" fillId="9" borderId="45" xfId="1" applyNumberFormat="1" applyFont="1" applyFill="1" applyBorder="1" applyAlignment="1">
      <alignment horizontal="center" vertical="center"/>
    </xf>
    <xf numFmtId="1" fontId="5" fillId="9" borderId="53" xfId="1" applyNumberFormat="1" applyFont="1" applyFill="1" applyBorder="1" applyAlignment="1">
      <alignment horizontal="center" vertical="center"/>
    </xf>
    <xf numFmtId="1" fontId="5" fillId="9" borderId="63" xfId="1" applyNumberFormat="1" applyFont="1" applyFill="1" applyBorder="1" applyAlignment="1">
      <alignment horizontal="center" vertical="center" wrapText="1"/>
    </xf>
    <xf numFmtId="1" fontId="5" fillId="9" borderId="3" xfId="1" applyNumberFormat="1" applyFont="1" applyFill="1" applyBorder="1" applyAlignment="1">
      <alignment horizontal="center" vertical="center" wrapText="1"/>
    </xf>
    <xf numFmtId="1" fontId="5" fillId="9" borderId="7" xfId="1" applyNumberFormat="1" applyFont="1" applyFill="1" applyBorder="1" applyAlignment="1">
      <alignment horizontal="center" vertical="center" wrapText="1"/>
    </xf>
    <xf numFmtId="1" fontId="6" fillId="9" borderId="56" xfId="1" applyNumberFormat="1" applyFont="1" applyFill="1" applyBorder="1" applyAlignment="1">
      <alignment horizontal="center" vertical="center" wrapText="1"/>
    </xf>
    <xf numFmtId="1" fontId="8" fillId="9" borderId="60" xfId="1" applyNumberFormat="1" applyFont="1" applyFill="1" applyBorder="1" applyAlignment="1">
      <alignment horizontal="center" vertical="center"/>
    </xf>
    <xf numFmtId="1" fontId="5" fillId="9" borderId="10" xfId="1" applyNumberFormat="1" applyFont="1" applyFill="1" applyBorder="1" applyAlignment="1">
      <alignment horizontal="center" vertical="center" wrapText="1"/>
    </xf>
    <xf numFmtId="1" fontId="6" fillId="9" borderId="29" xfId="1" applyNumberFormat="1" applyFont="1" applyFill="1" applyBorder="1" applyAlignment="1">
      <alignment horizontal="center" vertical="center" wrapText="1"/>
    </xf>
    <xf numFmtId="1" fontId="6" fillId="9" borderId="5" xfId="1" applyNumberFormat="1" applyFont="1" applyFill="1" applyBorder="1" applyAlignment="1">
      <alignment horizontal="center" vertical="center" wrapText="1"/>
    </xf>
    <xf numFmtId="1" fontId="5" fillId="9" borderId="29" xfId="1" applyNumberFormat="1" applyFont="1" applyFill="1" applyBorder="1" applyAlignment="1">
      <alignment horizontal="center" vertical="center" wrapText="1"/>
    </xf>
    <xf numFmtId="1" fontId="5" fillId="9" borderId="35" xfId="1" applyNumberFormat="1" applyFont="1" applyFill="1" applyBorder="1" applyAlignment="1">
      <alignment horizontal="center" wrapText="1"/>
    </xf>
    <xf numFmtId="1" fontId="7" fillId="9" borderId="35" xfId="1" applyNumberFormat="1" applyFont="1" applyFill="1" applyBorder="1" applyAlignment="1">
      <alignment wrapText="1"/>
    </xf>
    <xf numFmtId="1" fontId="7" fillId="9" borderId="13" xfId="1" applyNumberFormat="1" applyFont="1" applyFill="1" applyBorder="1" applyAlignment="1">
      <alignment wrapText="1"/>
    </xf>
    <xf numFmtId="1" fontId="6" fillId="9" borderId="54" xfId="1" applyNumberFormat="1" applyFont="1" applyFill="1" applyBorder="1" applyAlignment="1">
      <alignment horizontal="center" wrapText="1"/>
    </xf>
    <xf numFmtId="1" fontId="6" fillId="9" borderId="35" xfId="1" applyNumberFormat="1" applyFont="1" applyFill="1" applyBorder="1" applyAlignment="1">
      <alignment horizontal="center" wrapText="1"/>
    </xf>
    <xf numFmtId="1" fontId="5" fillId="0" borderId="57" xfId="1" applyNumberFormat="1" applyFont="1" applyFill="1" applyBorder="1" applyAlignment="1">
      <alignment horizontal="center" vertical="top" textRotation="90" wrapText="1"/>
    </xf>
    <xf numFmtId="1" fontId="5" fillId="0" borderId="20" xfId="1" applyNumberFormat="1" applyFont="1" applyFill="1" applyBorder="1" applyAlignment="1">
      <alignment horizontal="center" vertical="top" textRotation="90" wrapText="1"/>
    </xf>
    <xf numFmtId="1" fontId="5" fillId="0" borderId="51" xfId="1" applyNumberFormat="1" applyFont="1" applyFill="1" applyBorder="1" applyAlignment="1">
      <alignment horizontal="center" vertical="top" textRotation="90" wrapText="1"/>
    </xf>
    <xf numFmtId="1" fontId="5" fillId="0" borderId="53" xfId="1" applyNumberFormat="1" applyFont="1" applyFill="1" applyBorder="1" applyAlignment="1">
      <alignment horizontal="center" vertical="top" textRotation="90" wrapText="1"/>
    </xf>
    <xf numFmtId="1" fontId="5" fillId="0" borderId="6" xfId="1" applyNumberFormat="1" applyFont="1" applyFill="1" applyBorder="1" applyAlignment="1">
      <alignment horizontal="center" vertical="top" textRotation="90" wrapText="1"/>
    </xf>
    <xf numFmtId="1" fontId="5" fillId="0" borderId="30" xfId="1" applyNumberFormat="1" applyFont="1" applyFill="1" applyBorder="1" applyAlignment="1">
      <alignment horizontal="center" vertical="top" textRotation="90" wrapText="1"/>
    </xf>
    <xf numFmtId="1" fontId="5" fillId="0" borderId="43" xfId="1" applyNumberFormat="1" applyFont="1" applyFill="1" applyBorder="1" applyAlignment="1">
      <alignment horizontal="center"/>
    </xf>
    <xf numFmtId="1" fontId="5" fillId="0" borderId="54" xfId="1" applyNumberFormat="1" applyFont="1" applyFill="1" applyBorder="1" applyAlignment="1">
      <alignment horizontal="center"/>
    </xf>
    <xf numFmtId="1" fontId="6" fillId="0" borderId="52" xfId="1" applyNumberFormat="1" applyFont="1" applyFill="1" applyBorder="1" applyAlignment="1">
      <alignment horizontal="center" vertical="top" wrapText="1"/>
    </xf>
    <xf numFmtId="1" fontId="6" fillId="0" borderId="59" xfId="1" applyNumberFormat="1" applyFont="1" applyFill="1" applyBorder="1" applyAlignment="1">
      <alignment horizontal="center" vertical="top" wrapText="1"/>
    </xf>
    <xf numFmtId="1" fontId="6" fillId="0" borderId="44" xfId="1" applyNumberFormat="1" applyFont="1" applyFill="1" applyBorder="1" applyAlignment="1">
      <alignment horizontal="center" vertical="top" wrapText="1"/>
    </xf>
    <xf numFmtId="1" fontId="6" fillId="0" borderId="45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Alignment="1">
      <alignment horizontal="center"/>
    </xf>
    <xf numFmtId="1" fontId="5" fillId="0" borderId="49" xfId="1" applyNumberFormat="1" applyFont="1" applyFill="1" applyBorder="1" applyAlignment="1">
      <alignment horizontal="center" vertical="top"/>
    </xf>
    <xf numFmtId="1" fontId="5" fillId="0" borderId="14" xfId="1" applyNumberFormat="1" applyFont="1" applyFill="1" applyBorder="1" applyAlignment="1">
      <alignment horizontal="center" vertical="top"/>
    </xf>
    <xf numFmtId="1" fontId="5" fillId="0" borderId="31" xfId="1" applyNumberFormat="1" applyFont="1" applyFill="1" applyBorder="1" applyAlignment="1">
      <alignment horizontal="center" vertical="top"/>
    </xf>
    <xf numFmtId="1" fontId="6" fillId="0" borderId="48" xfId="1" applyNumberFormat="1" applyFont="1" applyFill="1" applyBorder="1" applyAlignment="1">
      <alignment horizontal="center" vertical="top" wrapText="1"/>
    </xf>
    <xf numFmtId="1" fontId="6" fillId="0" borderId="1" xfId="1" applyNumberFormat="1" applyFont="1" applyFill="1" applyBorder="1" applyAlignment="1">
      <alignment horizontal="center" vertical="top" wrapText="1"/>
    </xf>
    <xf numFmtId="1" fontId="6" fillId="0" borderId="50" xfId="1" applyNumberFormat="1" applyFont="1" applyFill="1" applyBorder="1" applyAlignment="1">
      <alignment horizontal="center" vertical="top" wrapText="1"/>
    </xf>
    <xf numFmtId="1" fontId="5" fillId="0" borderId="48" xfId="1" applyNumberFormat="1" applyFont="1" applyFill="1" applyBorder="1" applyAlignment="1">
      <alignment horizontal="center" vertical="top" textRotation="90" wrapText="1"/>
    </xf>
    <xf numFmtId="1" fontId="5" fillId="0" borderId="1" xfId="1" applyNumberFormat="1" applyFont="1" applyFill="1" applyBorder="1" applyAlignment="1">
      <alignment horizontal="center" vertical="top" textRotation="90" wrapText="1"/>
    </xf>
    <xf numFmtId="1" fontId="5" fillId="0" borderId="50" xfId="1" applyNumberFormat="1" applyFont="1" applyFill="1" applyBorder="1" applyAlignment="1">
      <alignment horizontal="center" vertical="top" textRotation="90" wrapText="1"/>
    </xf>
    <xf numFmtId="1" fontId="6" fillId="0" borderId="25" xfId="1" applyNumberFormat="1" applyFont="1" applyFill="1" applyBorder="1" applyAlignment="1">
      <alignment horizontal="center" vertical="top" wrapText="1"/>
    </xf>
    <xf numFmtId="1" fontId="6" fillId="0" borderId="9" xfId="1" applyNumberFormat="1" applyFont="1" applyFill="1" applyBorder="1" applyAlignment="1">
      <alignment horizontal="center" vertical="top" wrapText="1"/>
    </xf>
    <xf numFmtId="1" fontId="6" fillId="0" borderId="8" xfId="1" applyNumberFormat="1" applyFont="1" applyFill="1" applyBorder="1" applyAlignment="1">
      <alignment horizontal="center" vertical="top" wrapText="1"/>
    </xf>
    <xf numFmtId="1" fontId="5" fillId="0" borderId="25" xfId="1" applyNumberFormat="1" applyFont="1" applyFill="1" applyBorder="1" applyAlignment="1">
      <alignment horizontal="center" vertical="top" wrapText="1"/>
    </xf>
    <xf numFmtId="1" fontId="5" fillId="0" borderId="9" xfId="1" applyNumberFormat="1" applyFont="1" applyFill="1" applyBorder="1" applyAlignment="1">
      <alignment horizontal="center" vertical="top" wrapText="1"/>
    </xf>
    <xf numFmtId="1" fontId="5" fillId="0" borderId="8" xfId="1" applyNumberFormat="1" applyFont="1" applyFill="1" applyBorder="1" applyAlignment="1">
      <alignment horizontal="center" vertical="top" wrapText="1"/>
    </xf>
    <xf numFmtId="1" fontId="5" fillId="0" borderId="38" xfId="1" applyNumberFormat="1" applyFont="1" applyFill="1" applyBorder="1" applyAlignment="1">
      <alignment horizontal="center" vertical="top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7" xfId="1" applyNumberFormat="1" applyFont="1" applyFill="1" applyBorder="1" applyAlignment="1">
      <alignment horizontal="center" vertical="top" wrapText="1"/>
    </xf>
    <xf numFmtId="1" fontId="5" fillId="0" borderId="13" xfId="1" applyNumberFormat="1" applyFont="1" applyFill="1" applyBorder="1" applyAlignment="1">
      <alignment horizontal="center" vertical="top" textRotation="90" wrapText="1"/>
    </xf>
    <xf numFmtId="1" fontId="6" fillId="0" borderId="43" xfId="1" applyNumberFormat="1" applyFont="1" applyFill="1" applyBorder="1" applyAlignment="1">
      <alignment horizontal="center"/>
    </xf>
    <xf numFmtId="1" fontId="6" fillId="0" borderId="44" xfId="1" applyNumberFormat="1" applyFont="1" applyFill="1" applyBorder="1" applyAlignment="1">
      <alignment horizontal="center"/>
    </xf>
    <xf numFmtId="1" fontId="6" fillId="0" borderId="45" xfId="1" applyNumberFormat="1" applyFont="1" applyFill="1" applyBorder="1" applyAlignment="1">
      <alignment horizontal="center"/>
    </xf>
    <xf numFmtId="1" fontId="8" fillId="0" borderId="43" xfId="1" applyNumberFormat="1" applyFont="1" applyFill="1" applyBorder="1" applyAlignment="1">
      <alignment horizontal="center"/>
    </xf>
    <xf numFmtId="1" fontId="8" fillId="0" borderId="54" xfId="1" applyNumberFormat="1" applyFont="1" applyFill="1" applyBorder="1" applyAlignment="1">
      <alignment horizontal="center"/>
    </xf>
    <xf numFmtId="1" fontId="6" fillId="0" borderId="47" xfId="1" applyNumberFormat="1" applyFont="1" applyFill="1" applyBorder="1" applyAlignment="1">
      <alignment horizontal="center" vertical="top" wrapText="1"/>
    </xf>
    <xf numFmtId="1" fontId="6" fillId="0" borderId="46" xfId="1" applyNumberFormat="1" applyFont="1" applyFill="1" applyBorder="1" applyAlignment="1">
      <alignment horizontal="center" vertical="top" wrapText="1"/>
    </xf>
    <xf numFmtId="1" fontId="6" fillId="0" borderId="26" xfId="1" applyNumberFormat="1" applyFont="1" applyFill="1" applyBorder="1" applyAlignment="1">
      <alignment horizontal="center" vertical="top" wrapText="1"/>
    </xf>
    <xf numFmtId="1" fontId="6" fillId="0" borderId="54" xfId="1" applyNumberFormat="1" applyFont="1" applyFill="1" applyBorder="1" applyAlignment="1">
      <alignment horizontal="center"/>
    </xf>
    <xf numFmtId="1" fontId="6" fillId="0" borderId="17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1" fontId="6" fillId="0" borderId="46" xfId="1" applyNumberFormat="1" applyFont="1" applyFill="1" applyBorder="1" applyAlignment="1">
      <alignment horizontal="center"/>
    </xf>
    <xf numFmtId="1" fontId="6" fillId="0" borderId="26" xfId="1" applyNumberFormat="1" applyFont="1" applyFill="1" applyBorder="1" applyAlignment="1">
      <alignment horizontal="center"/>
    </xf>
    <xf numFmtId="1" fontId="6" fillId="0" borderId="47" xfId="1" applyNumberFormat="1" applyFont="1" applyFill="1" applyBorder="1" applyAlignment="1">
      <alignment horizontal="center"/>
    </xf>
    <xf numFmtId="1" fontId="6" fillId="0" borderId="60" xfId="1" applyNumberFormat="1" applyFont="1" applyFill="1" applyBorder="1" applyAlignment="1">
      <alignment horizontal="center"/>
    </xf>
    <xf numFmtId="1" fontId="6" fillId="0" borderId="43" xfId="1" applyNumberFormat="1" applyFont="1" applyFill="1" applyBorder="1" applyAlignment="1">
      <alignment horizontal="center" vertical="top" wrapText="1"/>
    </xf>
    <xf numFmtId="1" fontId="8" fillId="0" borderId="47" xfId="1" applyNumberFormat="1" applyFont="1" applyFill="1" applyBorder="1" applyAlignment="1">
      <alignment horizontal="center"/>
    </xf>
    <xf numFmtId="1" fontId="8" fillId="0" borderId="60" xfId="1" applyNumberFormat="1" applyFont="1" applyFill="1" applyBorder="1" applyAlignment="1">
      <alignment horizontal="center"/>
    </xf>
    <xf numFmtId="1" fontId="5" fillId="0" borderId="43" xfId="1" applyNumberFormat="1" applyFont="1" applyFill="1" applyBorder="1" applyAlignment="1">
      <alignment horizontal="center" vertical="top" wrapText="1"/>
    </xf>
    <xf numFmtId="1" fontId="5" fillId="0" borderId="44" xfId="1" applyNumberFormat="1" applyFont="1" applyFill="1" applyBorder="1" applyAlignment="1">
      <alignment horizontal="center" vertical="top" wrapText="1"/>
    </xf>
    <xf numFmtId="1" fontId="5" fillId="0" borderId="45" xfId="1" applyNumberFormat="1" applyFont="1" applyFill="1" applyBorder="1" applyAlignment="1">
      <alignment horizontal="center" vertical="top" wrapText="1"/>
    </xf>
    <xf numFmtId="1" fontId="5" fillId="0" borderId="47" xfId="1" applyNumberFormat="1" applyFont="1" applyFill="1" applyBorder="1" applyAlignment="1">
      <alignment horizontal="left" vertical="top" wrapText="1"/>
    </xf>
    <xf numFmtId="1" fontId="5" fillId="0" borderId="46" xfId="1" applyNumberFormat="1" applyFont="1" applyFill="1" applyBorder="1" applyAlignment="1">
      <alignment horizontal="left" vertical="top" wrapText="1"/>
    </xf>
    <xf numFmtId="1" fontId="5" fillId="0" borderId="26" xfId="1" applyNumberFormat="1" applyFont="1" applyFill="1" applyBorder="1" applyAlignment="1">
      <alignment horizontal="left" vertical="top" wrapText="1"/>
    </xf>
    <xf numFmtId="1" fontId="5" fillId="0" borderId="47" xfId="1" applyNumberFormat="1" applyFont="1" applyFill="1" applyBorder="1" applyAlignment="1">
      <alignment horizontal="center" vertical="top" wrapText="1"/>
    </xf>
    <xf numFmtId="1" fontId="5" fillId="0" borderId="46" xfId="1" applyNumberFormat="1" applyFont="1" applyFill="1" applyBorder="1" applyAlignment="1">
      <alignment horizontal="center" vertical="top" wrapText="1"/>
    </xf>
    <xf numFmtId="1" fontId="5" fillId="0" borderId="26" xfId="1" applyNumberFormat="1" applyFont="1" applyFill="1" applyBorder="1" applyAlignment="1">
      <alignment horizontal="center" vertical="top" wrapText="1"/>
    </xf>
    <xf numFmtId="1" fontId="5" fillId="0" borderId="60" xfId="1" applyNumberFormat="1" applyFont="1" applyFill="1" applyBorder="1" applyAlignment="1">
      <alignment horizontal="center" vertical="top" wrapText="1"/>
    </xf>
    <xf numFmtId="1" fontId="7" fillId="0" borderId="47" xfId="1" applyNumberFormat="1" applyFont="1" applyBorder="1" applyAlignment="1">
      <alignment horizontal="center"/>
    </xf>
    <xf numFmtId="1" fontId="7" fillId="0" borderId="46" xfId="1" applyNumberFormat="1" applyFont="1" applyBorder="1" applyAlignment="1">
      <alignment horizontal="center"/>
    </xf>
    <xf numFmtId="1" fontId="7" fillId="0" borderId="26" xfId="1" applyNumberFormat="1" applyFont="1" applyBorder="1" applyAlignment="1">
      <alignment horizontal="center"/>
    </xf>
    <xf numFmtId="1" fontId="5" fillId="0" borderId="43" xfId="1" applyNumberFormat="1" applyFont="1" applyFill="1" applyBorder="1" applyAlignment="1">
      <alignment horizontal="left" vertical="top" wrapText="1"/>
    </xf>
    <xf numFmtId="1" fontId="5" fillId="0" borderId="44" xfId="1" applyNumberFormat="1" applyFont="1" applyFill="1" applyBorder="1" applyAlignment="1">
      <alignment horizontal="left" vertical="top" wrapText="1"/>
    </xf>
    <xf numFmtId="1" fontId="5" fillId="0" borderId="45" xfId="1" applyNumberFormat="1" applyFont="1" applyFill="1" applyBorder="1" applyAlignment="1">
      <alignment horizontal="left" vertical="top" wrapText="1"/>
    </xf>
    <xf numFmtId="1" fontId="7" fillId="0" borderId="43" xfId="1" applyNumberFormat="1" applyFont="1" applyBorder="1" applyAlignment="1">
      <alignment horizontal="center"/>
    </xf>
    <xf numFmtId="1" fontId="7" fillId="0" borderId="44" xfId="1" applyNumberFormat="1" applyFont="1" applyBorder="1" applyAlignment="1">
      <alignment horizontal="center"/>
    </xf>
    <xf numFmtId="1" fontId="7" fillId="0" borderId="45" xfId="1" applyNumberFormat="1" applyFont="1" applyBorder="1" applyAlignment="1">
      <alignment horizontal="center"/>
    </xf>
    <xf numFmtId="1" fontId="7" fillId="0" borderId="64" xfId="1" applyNumberFormat="1" applyFont="1" applyBorder="1" applyAlignment="1">
      <alignment horizontal="center"/>
    </xf>
    <xf numFmtId="1" fontId="6" fillId="0" borderId="43" xfId="1" applyNumberFormat="1" applyFont="1" applyFill="1" applyBorder="1" applyAlignment="1">
      <alignment horizontal="left" vertical="top" wrapText="1"/>
    </xf>
    <xf numFmtId="1" fontId="6" fillId="0" borderId="45" xfId="1" applyNumberFormat="1" applyFont="1" applyFill="1" applyBorder="1" applyAlignment="1">
      <alignment horizontal="left" vertical="top" wrapText="1"/>
    </xf>
    <xf numFmtId="1" fontId="1" fillId="0" borderId="0" xfId="1" applyNumberFormat="1" applyFont="1" applyAlignment="1">
      <alignment horizontal="left" vertical="top"/>
    </xf>
    <xf numFmtId="1" fontId="6" fillId="7" borderId="43" xfId="1" applyNumberFormat="1" applyFont="1" applyFill="1" applyBorder="1" applyAlignment="1">
      <alignment horizontal="center" vertical="center"/>
    </xf>
    <xf numFmtId="1" fontId="6" fillId="7" borderId="44" xfId="1" applyNumberFormat="1" applyFont="1" applyFill="1" applyBorder="1" applyAlignment="1">
      <alignment horizontal="center" vertical="center"/>
    </xf>
    <xf numFmtId="1" fontId="6" fillId="7" borderId="59" xfId="1" applyNumberFormat="1" applyFont="1" applyFill="1" applyBorder="1" applyAlignment="1">
      <alignment horizontal="center" vertical="center"/>
    </xf>
    <xf numFmtId="1" fontId="6" fillId="7" borderId="52" xfId="1" applyNumberFormat="1" applyFont="1" applyFill="1" applyBorder="1" applyAlignment="1">
      <alignment horizontal="center" vertical="center" wrapText="1"/>
    </xf>
    <xf numFmtId="1" fontId="6" fillId="7" borderId="59" xfId="1" applyNumberFormat="1" applyFont="1" applyFill="1" applyBorder="1" applyAlignment="1">
      <alignment horizontal="center" vertical="center" wrapText="1"/>
    </xf>
    <xf numFmtId="1" fontId="6" fillId="7" borderId="66" xfId="1" applyNumberFormat="1" applyFont="1" applyFill="1" applyBorder="1" applyAlignment="1">
      <alignment horizontal="center" vertical="center" wrapText="1"/>
    </xf>
    <xf numFmtId="1" fontId="6" fillId="6" borderId="43" xfId="1" applyNumberFormat="1" applyFont="1" applyFill="1" applyBorder="1" applyAlignment="1">
      <alignment horizontal="center"/>
    </xf>
    <xf numFmtId="1" fontId="6" fillId="6" borderId="45" xfId="1" applyNumberFormat="1" applyFont="1" applyFill="1" applyBorder="1" applyAlignment="1">
      <alignment horizontal="center"/>
    </xf>
    <xf numFmtId="1" fontId="5" fillId="6" borderId="47" xfId="1" applyNumberFormat="1" applyFont="1" applyFill="1" applyBorder="1" applyAlignment="1">
      <alignment horizontal="center"/>
    </xf>
    <xf numFmtId="1" fontId="5" fillId="6" borderId="60" xfId="1" applyNumberFormat="1" applyFont="1" applyFill="1" applyBorder="1" applyAlignment="1">
      <alignment horizontal="center"/>
    </xf>
    <xf numFmtId="1" fontId="8" fillId="6" borderId="47" xfId="1" applyNumberFormat="1" applyFont="1" applyFill="1" applyBorder="1" applyAlignment="1">
      <alignment horizontal="center"/>
    </xf>
    <xf numFmtId="1" fontId="8" fillId="6" borderId="60" xfId="1" applyNumberFormat="1" applyFont="1" applyFill="1" applyBorder="1" applyAlignment="1">
      <alignment horizontal="center"/>
    </xf>
    <xf numFmtId="1" fontId="6" fillId="6" borderId="43" xfId="1" applyNumberFormat="1" applyFont="1" applyFill="1" applyBorder="1" applyAlignment="1">
      <alignment horizontal="center" vertical="center"/>
    </xf>
    <xf numFmtId="1" fontId="6" fillId="6" borderId="44" xfId="1" applyNumberFormat="1" applyFont="1" applyFill="1" applyBorder="1" applyAlignment="1">
      <alignment horizontal="center" vertical="center"/>
    </xf>
    <xf numFmtId="1" fontId="6" fillId="0" borderId="55" xfId="1" applyNumberFormat="1" applyFont="1" applyFill="1" applyBorder="1" applyAlignment="1">
      <alignment horizontal="center" vertical="center"/>
    </xf>
    <xf numFmtId="1" fontId="6" fillId="0" borderId="54" xfId="1" applyNumberFormat="1" applyFont="1" applyFill="1" applyBorder="1" applyAlignment="1">
      <alignment horizontal="center" vertical="center"/>
    </xf>
    <xf numFmtId="1" fontId="12" fillId="6" borderId="61" xfId="1" applyNumberFormat="1" applyFont="1" applyFill="1" applyBorder="1" applyAlignment="1">
      <alignment horizontal="center" vertical="center" textRotation="90" wrapText="1"/>
    </xf>
    <xf numFmtId="1" fontId="12" fillId="6" borderId="69" xfId="1" applyNumberFormat="1" applyFont="1" applyFill="1" applyBorder="1" applyAlignment="1">
      <alignment horizontal="center" vertical="center" textRotation="90" wrapText="1"/>
    </xf>
    <xf numFmtId="1" fontId="6" fillId="7" borderId="43" xfId="1" applyNumberFormat="1" applyFont="1" applyFill="1" applyBorder="1" applyAlignment="1">
      <alignment horizontal="center" vertical="center" wrapText="1"/>
    </xf>
    <xf numFmtId="1" fontId="6" fillId="7" borderId="44" xfId="1" applyNumberFormat="1" applyFont="1" applyFill="1" applyBorder="1" applyAlignment="1">
      <alignment horizontal="center" vertical="center" wrapText="1"/>
    </xf>
    <xf numFmtId="1" fontId="6" fillId="7" borderId="46" xfId="1" applyNumberFormat="1" applyFont="1" applyFill="1" applyBorder="1" applyAlignment="1">
      <alignment horizontal="center" vertical="center" wrapText="1"/>
    </xf>
    <xf numFmtId="1" fontId="6" fillId="7" borderId="0" xfId="1" applyNumberFormat="1" applyFont="1" applyFill="1" applyBorder="1" applyAlignment="1">
      <alignment horizontal="center" vertical="center" wrapText="1"/>
    </xf>
    <xf numFmtId="1" fontId="5" fillId="6" borderId="14" xfId="1" applyNumberFormat="1" applyFont="1" applyFill="1" applyBorder="1" applyAlignment="1">
      <alignment horizontal="left" vertical="center"/>
    </xf>
    <xf numFmtId="1" fontId="5" fillId="6" borderId="31" xfId="1" applyNumberFormat="1" applyFont="1" applyFill="1" applyBorder="1" applyAlignment="1">
      <alignment horizontal="left" vertical="center"/>
    </xf>
    <xf numFmtId="1" fontId="5" fillId="6" borderId="49" xfId="1" applyNumberFormat="1" applyFont="1" applyFill="1" applyBorder="1" applyAlignment="1">
      <alignment horizontal="center" vertical="center" wrapText="1"/>
    </xf>
    <xf numFmtId="1" fontId="5" fillId="6" borderId="48" xfId="1" applyNumberFormat="1" applyFont="1" applyFill="1" applyBorder="1" applyAlignment="1">
      <alignment horizontal="center" vertical="center" wrapText="1"/>
    </xf>
    <xf numFmtId="1" fontId="5" fillId="6" borderId="33" xfId="1" applyNumberFormat="1" applyFont="1" applyFill="1" applyBorder="1" applyAlignment="1">
      <alignment horizontal="center" vertical="center" wrapText="1"/>
    </xf>
    <xf numFmtId="1" fontId="5" fillId="6" borderId="61" xfId="1" applyNumberFormat="1" applyFont="1" applyFill="1" applyBorder="1" applyAlignment="1">
      <alignment horizontal="center" vertical="center" wrapText="1"/>
    </xf>
    <xf numFmtId="1" fontId="6" fillId="6" borderId="48" xfId="1" applyNumberFormat="1" applyFont="1" applyFill="1" applyBorder="1" applyAlignment="1">
      <alignment horizontal="center" vertical="center" wrapText="1"/>
    </xf>
    <xf numFmtId="1" fontId="6" fillId="6" borderId="1" xfId="1" applyNumberFormat="1" applyFont="1" applyFill="1" applyBorder="1" applyAlignment="1">
      <alignment horizontal="center" vertical="center" wrapText="1"/>
    </xf>
    <xf numFmtId="1" fontId="6" fillId="6" borderId="50" xfId="1" applyNumberFormat="1" applyFont="1" applyFill="1" applyBorder="1" applyAlignment="1">
      <alignment horizontal="center" vertical="center" wrapText="1"/>
    </xf>
    <xf numFmtId="1" fontId="5" fillId="6" borderId="1" xfId="1" applyNumberFormat="1" applyFont="1" applyFill="1" applyBorder="1" applyAlignment="1">
      <alignment horizontal="left" vertical="center" textRotation="90" wrapText="1"/>
    </xf>
    <xf numFmtId="1" fontId="5" fillId="6" borderId="50" xfId="1" applyNumberFormat="1" applyFont="1" applyFill="1" applyBorder="1" applyAlignment="1">
      <alignment horizontal="left" vertical="center" textRotation="90" wrapText="1"/>
    </xf>
    <xf numFmtId="1" fontId="5" fillId="6" borderId="6" xfId="1" applyNumberFormat="1" applyFont="1" applyFill="1" applyBorder="1" applyAlignment="1">
      <alignment horizontal="left" vertical="center" textRotation="90" wrapText="1"/>
    </xf>
    <xf numFmtId="1" fontId="5" fillId="6" borderId="17" xfId="1" applyNumberFormat="1" applyFont="1" applyFill="1" applyBorder="1" applyAlignment="1">
      <alignment horizontal="left" vertical="center" textRotation="90" wrapText="1"/>
    </xf>
    <xf numFmtId="1" fontId="5" fillId="6" borderId="47" xfId="1" applyNumberFormat="1" applyFont="1" applyFill="1" applyBorder="1" applyAlignment="1">
      <alignment horizontal="left" vertical="center" textRotation="90" wrapText="1"/>
    </xf>
    <xf numFmtId="0" fontId="0" fillId="7" borderId="52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7" borderId="66" xfId="0" applyFill="1" applyBorder="1" applyAlignment="1">
      <alignment horizontal="center" vertical="center"/>
    </xf>
    <xf numFmtId="0" fontId="0" fillId="7" borderId="47" xfId="0" applyFill="1" applyBorder="1" applyAlignment="1">
      <alignment horizontal="center" vertical="center"/>
    </xf>
    <xf numFmtId="0" fontId="0" fillId="7" borderId="46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7" fillId="7" borderId="43" xfId="1" applyFont="1" applyFill="1" applyBorder="1" applyAlignment="1">
      <alignment horizontal="left" wrapText="1"/>
    </xf>
    <xf numFmtId="0" fontId="7" fillId="7" borderId="54" xfId="1" applyFont="1" applyFill="1" applyBorder="1" applyAlignment="1">
      <alignment horizontal="left" wrapText="1"/>
    </xf>
    <xf numFmtId="1" fontId="5" fillId="6" borderId="43" xfId="1" applyNumberFormat="1" applyFont="1" applyFill="1" applyBorder="1" applyAlignment="1">
      <alignment horizontal="center" vertical="top" wrapText="1"/>
    </xf>
    <xf numFmtId="1" fontId="5" fillId="6" borderId="44" xfId="1" applyNumberFormat="1" applyFont="1" applyFill="1" applyBorder="1" applyAlignment="1">
      <alignment horizontal="center" vertical="top" wrapText="1"/>
    </xf>
    <xf numFmtId="1" fontId="7" fillId="6" borderId="43" xfId="1" applyNumberFormat="1" applyFont="1" applyFill="1" applyBorder="1" applyAlignment="1">
      <alignment horizontal="center" wrapText="1"/>
    </xf>
    <xf numFmtId="1" fontId="7" fillId="6" borderId="44" xfId="1" applyNumberFormat="1" applyFont="1" applyFill="1" applyBorder="1" applyAlignment="1">
      <alignment horizontal="center" wrapText="1"/>
    </xf>
    <xf numFmtId="1" fontId="6" fillId="7" borderId="52" xfId="1" applyNumberFormat="1" applyFont="1" applyFill="1" applyBorder="1" applyAlignment="1">
      <alignment horizontal="center" wrapText="1"/>
    </xf>
    <xf numFmtId="1" fontId="6" fillId="7" borderId="59" xfId="1" applyNumberFormat="1" applyFont="1" applyFill="1" applyBorder="1" applyAlignment="1">
      <alignment horizontal="center" wrapText="1"/>
    </xf>
    <xf numFmtId="1" fontId="6" fillId="7" borderId="66" xfId="1" applyNumberFormat="1" applyFont="1" applyFill="1" applyBorder="1" applyAlignment="1">
      <alignment horizontal="center" wrapText="1"/>
    </xf>
    <xf numFmtId="1" fontId="7" fillId="6" borderId="55" xfId="1" applyNumberFormat="1" applyFont="1" applyFill="1" applyBorder="1" applyAlignment="1">
      <alignment horizontal="center" wrapText="1"/>
    </xf>
    <xf numFmtId="1" fontId="6" fillId="6" borderId="52" xfId="1" applyNumberFormat="1" applyFont="1" applyFill="1" applyBorder="1" applyAlignment="1">
      <alignment horizontal="center" vertical="center" wrapText="1"/>
    </xf>
    <xf numFmtId="1" fontId="6" fillId="6" borderId="59" xfId="1" applyNumberFormat="1" applyFont="1" applyFill="1" applyBorder="1" applyAlignment="1">
      <alignment horizontal="center" vertical="center" wrapText="1"/>
    </xf>
    <xf numFmtId="1" fontId="6" fillId="6" borderId="66" xfId="1" applyNumberFormat="1" applyFont="1" applyFill="1" applyBorder="1" applyAlignment="1">
      <alignment horizontal="center" vertical="center" wrapText="1"/>
    </xf>
    <xf numFmtId="1" fontId="12" fillId="6" borderId="28" xfId="1" applyNumberFormat="1" applyFont="1" applyFill="1" applyBorder="1" applyAlignment="1">
      <alignment horizontal="center" vertical="center" textRotation="90" wrapText="1"/>
    </xf>
    <xf numFmtId="1" fontId="12" fillId="6" borderId="29" xfId="1" applyNumberFormat="1" applyFont="1" applyFill="1" applyBorder="1" applyAlignment="1">
      <alignment horizontal="center" vertical="center" textRotation="90" wrapText="1"/>
    </xf>
    <xf numFmtId="1" fontId="5" fillId="6" borderId="57" xfId="1" applyNumberFormat="1" applyFont="1" applyFill="1" applyBorder="1" applyAlignment="1">
      <alignment horizontal="center" vertical="center" wrapText="1"/>
    </xf>
    <xf numFmtId="1" fontId="5" fillId="6" borderId="57" xfId="1" applyNumberFormat="1" applyFont="1" applyFill="1" applyBorder="1" applyAlignment="1">
      <alignment horizontal="center" vertical="center" textRotation="90" wrapText="1"/>
    </xf>
    <xf numFmtId="1" fontId="5" fillId="6" borderId="20" xfId="1" applyNumberFormat="1" applyFont="1" applyFill="1" applyBorder="1" applyAlignment="1">
      <alignment horizontal="center" vertical="center" textRotation="90" wrapText="1"/>
    </xf>
    <xf numFmtId="1" fontId="5" fillId="6" borderId="51" xfId="1" applyNumberFormat="1" applyFont="1" applyFill="1" applyBorder="1" applyAlignment="1">
      <alignment horizontal="center" vertical="center" textRotation="90" wrapText="1"/>
    </xf>
    <xf numFmtId="1" fontId="8" fillId="0" borderId="46" xfId="1" applyNumberFormat="1" applyFont="1" applyFill="1" applyBorder="1" applyAlignment="1">
      <alignment horizontal="center"/>
    </xf>
    <xf numFmtId="1" fontId="8" fillId="7" borderId="43" xfId="1" applyNumberFormat="1" applyFont="1" applyFill="1" applyBorder="1" applyAlignment="1">
      <alignment horizontal="center" vertical="center"/>
    </xf>
    <xf numFmtId="1" fontId="8" fillId="7" borderId="44" xfId="1" applyNumberFormat="1" applyFont="1" applyFill="1" applyBorder="1" applyAlignment="1">
      <alignment horizontal="center" vertical="center"/>
    </xf>
    <xf numFmtId="1" fontId="8" fillId="7" borderId="59" xfId="1" applyNumberFormat="1" applyFont="1" applyFill="1" applyBorder="1" applyAlignment="1">
      <alignment horizontal="center" vertical="center"/>
    </xf>
    <xf numFmtId="1" fontId="6" fillId="7" borderId="52" xfId="1" applyNumberFormat="1" applyFont="1" applyFill="1" applyBorder="1" applyAlignment="1">
      <alignment horizontal="center"/>
    </xf>
    <xf numFmtId="1" fontId="6" fillId="7" borderId="59" xfId="1" applyNumberFormat="1" applyFont="1" applyFill="1" applyBorder="1" applyAlignment="1">
      <alignment horizontal="center"/>
    </xf>
    <xf numFmtId="1" fontId="6" fillId="7" borderId="66" xfId="1" applyNumberFormat="1" applyFont="1" applyFill="1" applyBorder="1" applyAlignment="1">
      <alignment horizontal="center"/>
    </xf>
    <xf numFmtId="1" fontId="5" fillId="6" borderId="43" xfId="1" applyNumberFormat="1" applyFont="1" applyFill="1" applyBorder="1" applyAlignment="1">
      <alignment horizontal="left" vertical="top" wrapText="1"/>
    </xf>
    <xf numFmtId="1" fontId="5" fillId="6" borderId="44" xfId="1" applyNumberFormat="1" applyFont="1" applyFill="1" applyBorder="1" applyAlignment="1">
      <alignment horizontal="left" vertical="top" wrapText="1"/>
    </xf>
    <xf numFmtId="1" fontId="5" fillId="6" borderId="45" xfId="1" applyNumberFormat="1" applyFont="1" applyFill="1" applyBorder="1" applyAlignment="1">
      <alignment horizontal="left" vertical="top" wrapText="1"/>
    </xf>
    <xf numFmtId="0" fontId="7" fillId="0" borderId="43" xfId="1" applyFont="1" applyBorder="1" applyAlignment="1">
      <alignment horizontal="left" wrapText="1"/>
    </xf>
    <xf numFmtId="0" fontId="7" fillId="0" borderId="54" xfId="1" applyFont="1" applyBorder="1" applyAlignment="1">
      <alignment horizontal="left" wrapText="1"/>
    </xf>
    <xf numFmtId="1" fontId="6" fillId="10" borderId="35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01"/>
  <sheetViews>
    <sheetView workbookViewId="0">
      <selection activeCell="B18" sqref="B18"/>
    </sheetView>
  </sheetViews>
  <sheetFormatPr defaultRowHeight="15" x14ac:dyDescent="0.25"/>
  <cols>
    <col min="1" max="1" width="3.140625" customWidth="1"/>
    <col min="2" max="2" width="33.42578125" customWidth="1"/>
    <col min="3" max="3" width="4.7109375" customWidth="1"/>
    <col min="4" max="4" width="4.42578125" customWidth="1"/>
    <col min="5" max="5" width="3.7109375" customWidth="1"/>
    <col min="6" max="6" width="9.28515625" customWidth="1"/>
    <col min="7" max="7" width="4.42578125" customWidth="1"/>
    <col min="8" max="8" width="4.5703125" customWidth="1"/>
    <col min="9" max="9" width="3.7109375" customWidth="1"/>
    <col min="10" max="10" width="3.85546875" customWidth="1"/>
    <col min="11" max="11" width="4.28515625" customWidth="1"/>
    <col min="12" max="12" width="3.85546875" customWidth="1"/>
    <col min="13" max="13" width="4.140625" customWidth="1"/>
    <col min="14" max="14" width="3.7109375" customWidth="1"/>
    <col min="15" max="15" width="3.85546875" customWidth="1"/>
    <col min="16" max="16" width="3.5703125" customWidth="1"/>
    <col min="17" max="17" width="4" customWidth="1"/>
    <col min="18" max="18" width="3.85546875" customWidth="1"/>
    <col min="19" max="19" width="3.7109375" customWidth="1"/>
    <col min="20" max="20" width="4.140625" customWidth="1"/>
    <col min="21" max="21" width="4.42578125" customWidth="1"/>
    <col min="22" max="22" width="3.5703125" customWidth="1"/>
    <col min="23" max="23" width="4" customWidth="1"/>
    <col min="24" max="24" width="3.7109375" customWidth="1"/>
    <col min="25" max="25" width="3.85546875" customWidth="1"/>
  </cols>
  <sheetData>
    <row r="2" spans="1:25" ht="18.75" x14ac:dyDescent="0.25">
      <c r="A2" s="573" t="s">
        <v>0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1"/>
      <c r="O2" s="1"/>
      <c r="P2" s="1"/>
      <c r="Q2" s="512"/>
      <c r="R2" s="512"/>
      <c r="S2" s="512"/>
      <c r="T2" s="512"/>
      <c r="U2" s="512"/>
      <c r="V2" s="512"/>
      <c r="W2" s="512"/>
      <c r="X2" s="512"/>
      <c r="Y2" s="1"/>
    </row>
    <row r="3" spans="1:25" ht="18.75" x14ac:dyDescent="0.25">
      <c r="A3" s="573" t="s">
        <v>112</v>
      </c>
      <c r="B3" s="573"/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190"/>
      <c r="O3" s="190"/>
      <c r="P3" s="190"/>
      <c r="Q3" s="190"/>
      <c r="R3" s="190"/>
      <c r="S3" s="190"/>
      <c r="T3" s="2"/>
      <c r="U3" s="2"/>
      <c r="V3" s="2"/>
      <c r="W3" s="2"/>
      <c r="X3" s="2"/>
      <c r="Y3" s="2"/>
    </row>
    <row r="4" spans="1:25" ht="18.75" x14ac:dyDescent="0.25">
      <c r="A4" s="573" t="s">
        <v>114</v>
      </c>
      <c r="B4" s="573"/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165"/>
      <c r="N4" s="165"/>
      <c r="O4" s="165"/>
      <c r="P4" s="165"/>
      <c r="Q4" s="165"/>
      <c r="R4" s="165"/>
      <c r="S4" s="165"/>
      <c r="T4" s="2"/>
      <c r="U4" s="2"/>
      <c r="V4" s="2"/>
      <c r="W4" s="2"/>
      <c r="X4" s="2"/>
      <c r="Y4" s="2"/>
    </row>
    <row r="5" spans="1:25" ht="18.75" x14ac:dyDescent="0.25">
      <c r="A5" s="573" t="s">
        <v>113</v>
      </c>
      <c r="B5" s="573"/>
      <c r="C5" s="573"/>
      <c r="D5" s="573"/>
      <c r="E5" s="573"/>
      <c r="F5" s="573"/>
      <c r="G5" s="573"/>
      <c r="H5" s="573"/>
      <c r="I5" s="573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2"/>
      <c r="U5" s="2"/>
      <c r="V5" s="2"/>
      <c r="W5" s="2"/>
      <c r="X5" s="2"/>
      <c r="Y5" s="2"/>
    </row>
    <row r="6" spans="1:25" ht="18.75" x14ac:dyDescent="0.25">
      <c r="A6" s="573" t="s">
        <v>122</v>
      </c>
      <c r="B6" s="573"/>
      <c r="C6" s="573"/>
      <c r="D6" s="573"/>
      <c r="E6" s="573"/>
      <c r="F6" s="573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2"/>
      <c r="U6" s="2"/>
      <c r="V6" s="2"/>
      <c r="W6" s="2"/>
      <c r="X6" s="2"/>
      <c r="Y6" s="2"/>
    </row>
    <row r="7" spans="1:25" ht="16.5" thickBot="1" x14ac:dyDescent="0.3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5.75" thickBot="1" x14ac:dyDescent="0.3">
      <c r="A8" s="508"/>
      <c r="B8" s="509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510"/>
      <c r="Y8" s="511"/>
    </row>
    <row r="9" spans="1:25" ht="24" customHeight="1" x14ac:dyDescent="0.25">
      <c r="A9" s="513" t="s">
        <v>1</v>
      </c>
      <c r="B9" s="516" t="s">
        <v>2</v>
      </c>
      <c r="C9" s="519" t="s">
        <v>3</v>
      </c>
      <c r="D9" s="519" t="s">
        <v>4</v>
      </c>
      <c r="E9" s="519" t="s">
        <v>5</v>
      </c>
      <c r="F9" s="500" t="s">
        <v>6</v>
      </c>
      <c r="G9" s="503" t="s">
        <v>7</v>
      </c>
      <c r="H9" s="522" t="s">
        <v>67</v>
      </c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3"/>
      <c r="W9" s="523"/>
      <c r="X9" s="523"/>
      <c r="Y9" s="524"/>
    </row>
    <row r="10" spans="1:25" ht="15.75" thickBot="1" x14ac:dyDescent="0.3">
      <c r="A10" s="514"/>
      <c r="B10" s="517"/>
      <c r="C10" s="520"/>
      <c r="D10" s="520"/>
      <c r="E10" s="520"/>
      <c r="F10" s="501"/>
      <c r="G10" s="504"/>
      <c r="H10" s="525" t="s">
        <v>8</v>
      </c>
      <c r="I10" s="526"/>
      <c r="J10" s="526"/>
      <c r="K10" s="526"/>
      <c r="L10" s="526"/>
      <c r="M10" s="527"/>
      <c r="N10" s="528" t="s">
        <v>9</v>
      </c>
      <c r="O10" s="529"/>
      <c r="P10" s="529"/>
      <c r="Q10" s="529"/>
      <c r="R10" s="529"/>
      <c r="S10" s="530"/>
      <c r="T10" s="528" t="s">
        <v>10</v>
      </c>
      <c r="U10" s="529"/>
      <c r="V10" s="529"/>
      <c r="W10" s="529"/>
      <c r="X10" s="529"/>
      <c r="Y10" s="530"/>
    </row>
    <row r="11" spans="1:25" x14ac:dyDescent="0.25">
      <c r="A11" s="514"/>
      <c r="B11" s="517"/>
      <c r="C11" s="520"/>
      <c r="D11" s="520"/>
      <c r="E11" s="520"/>
      <c r="F11" s="501"/>
      <c r="G11" s="504"/>
      <c r="H11" s="525" t="s">
        <v>11</v>
      </c>
      <c r="I11" s="531"/>
      <c r="J11" s="532" t="s">
        <v>7</v>
      </c>
      <c r="K11" s="525" t="s">
        <v>12</v>
      </c>
      <c r="L11" s="531"/>
      <c r="M11" s="532" t="s">
        <v>7</v>
      </c>
      <c r="N11" s="525" t="s">
        <v>13</v>
      </c>
      <c r="O11" s="531"/>
      <c r="P11" s="532" t="s">
        <v>7</v>
      </c>
      <c r="Q11" s="525" t="s">
        <v>14</v>
      </c>
      <c r="R11" s="531"/>
      <c r="S11" s="503" t="s">
        <v>7</v>
      </c>
      <c r="T11" s="525" t="s">
        <v>15</v>
      </c>
      <c r="U11" s="531"/>
      <c r="V11" s="503" t="s">
        <v>16</v>
      </c>
      <c r="W11" s="525" t="s">
        <v>17</v>
      </c>
      <c r="X11" s="531"/>
      <c r="Y11" s="503" t="s">
        <v>7</v>
      </c>
    </row>
    <row r="12" spans="1:25" ht="27.75" customHeight="1" thickBot="1" x14ac:dyDescent="0.3">
      <c r="A12" s="515"/>
      <c r="B12" s="518"/>
      <c r="C12" s="521"/>
      <c r="D12" s="521"/>
      <c r="E12" s="521"/>
      <c r="F12" s="502"/>
      <c r="G12" s="505"/>
      <c r="H12" s="163" t="s">
        <v>18</v>
      </c>
      <c r="I12" s="162" t="s">
        <v>19</v>
      </c>
      <c r="J12" s="505"/>
      <c r="K12" s="27" t="s">
        <v>18</v>
      </c>
      <c r="L12" s="28" t="s">
        <v>19</v>
      </c>
      <c r="M12" s="505"/>
      <c r="N12" s="26" t="s">
        <v>18</v>
      </c>
      <c r="O12" s="162" t="s">
        <v>19</v>
      </c>
      <c r="P12" s="505"/>
      <c r="Q12" s="27" t="s">
        <v>18</v>
      </c>
      <c r="R12" s="28" t="s">
        <v>19</v>
      </c>
      <c r="S12" s="505"/>
      <c r="T12" s="163" t="s">
        <v>18</v>
      </c>
      <c r="U12" s="162" t="s">
        <v>19</v>
      </c>
      <c r="V12" s="505"/>
      <c r="W12" s="163" t="s">
        <v>18</v>
      </c>
      <c r="X12" s="162" t="s">
        <v>19</v>
      </c>
      <c r="Y12" s="505"/>
    </row>
    <row r="13" spans="1:25" ht="35.25" customHeight="1" thickBot="1" x14ac:dyDescent="0.3">
      <c r="A13" s="508" t="s">
        <v>115</v>
      </c>
      <c r="B13" s="509"/>
      <c r="C13" s="510"/>
      <c r="D13" s="510"/>
      <c r="E13" s="510"/>
      <c r="F13" s="510"/>
      <c r="G13" s="510"/>
      <c r="H13" s="510"/>
      <c r="I13" s="510"/>
      <c r="J13" s="510"/>
      <c r="K13" s="510"/>
      <c r="L13" s="510"/>
      <c r="M13" s="510"/>
      <c r="N13" s="510"/>
      <c r="O13" s="510"/>
      <c r="P13" s="510"/>
      <c r="Q13" s="510"/>
      <c r="R13" s="510"/>
      <c r="S13" s="510"/>
      <c r="T13" s="510"/>
      <c r="U13" s="510"/>
      <c r="V13" s="510"/>
      <c r="W13" s="510"/>
      <c r="X13" s="510"/>
      <c r="Y13" s="511"/>
    </row>
    <row r="14" spans="1:25" x14ac:dyDescent="0.25">
      <c r="A14" s="57" t="s">
        <v>20</v>
      </c>
      <c r="B14" s="50" t="s">
        <v>70</v>
      </c>
      <c r="C14" s="15">
        <v>40</v>
      </c>
      <c r="D14" s="13">
        <v>40</v>
      </c>
      <c r="E14" s="34"/>
      <c r="F14" s="36" t="s">
        <v>21</v>
      </c>
      <c r="G14" s="79">
        <v>4</v>
      </c>
      <c r="H14" s="15">
        <v>40</v>
      </c>
      <c r="I14" s="14"/>
      <c r="J14" s="79">
        <v>4</v>
      </c>
      <c r="K14" s="15"/>
      <c r="L14" s="14"/>
      <c r="M14" s="79"/>
      <c r="N14" s="15"/>
      <c r="O14" s="14"/>
      <c r="P14" s="79"/>
      <c r="Q14" s="15"/>
      <c r="R14" s="14"/>
      <c r="S14" s="79"/>
      <c r="T14" s="59"/>
      <c r="U14" s="60"/>
      <c r="V14" s="102"/>
      <c r="W14" s="59"/>
      <c r="X14" s="60"/>
      <c r="Y14" s="102"/>
    </row>
    <row r="15" spans="1:25" x14ac:dyDescent="0.25">
      <c r="A15" s="5" t="s">
        <v>22</v>
      </c>
      <c r="B15" s="46" t="s">
        <v>105</v>
      </c>
      <c r="C15" s="17">
        <v>15</v>
      </c>
      <c r="D15" s="18">
        <v>15</v>
      </c>
      <c r="E15" s="35"/>
      <c r="F15" s="37" t="s">
        <v>21</v>
      </c>
      <c r="G15" s="83">
        <v>2</v>
      </c>
      <c r="H15" s="17"/>
      <c r="I15" s="16"/>
      <c r="J15" s="80"/>
      <c r="K15" s="17">
        <v>15</v>
      </c>
      <c r="L15" s="16"/>
      <c r="M15" s="80">
        <v>2</v>
      </c>
      <c r="N15" s="17"/>
      <c r="O15" s="16"/>
      <c r="P15" s="80"/>
      <c r="Q15" s="17"/>
      <c r="R15" s="16"/>
      <c r="S15" s="80"/>
      <c r="T15" s="61"/>
      <c r="U15" s="62"/>
      <c r="V15" s="85"/>
      <c r="W15" s="61"/>
      <c r="X15" s="62"/>
      <c r="Y15" s="85"/>
    </row>
    <row r="16" spans="1:25" ht="15.75" customHeight="1" x14ac:dyDescent="0.25">
      <c r="A16" s="63" t="s">
        <v>23</v>
      </c>
      <c r="B16" s="46" t="s">
        <v>24</v>
      </c>
      <c r="C16" s="17">
        <v>15</v>
      </c>
      <c r="D16" s="18">
        <v>15</v>
      </c>
      <c r="E16" s="35"/>
      <c r="F16" s="37" t="s">
        <v>21</v>
      </c>
      <c r="G16" s="83">
        <v>2</v>
      </c>
      <c r="H16" s="17">
        <v>15</v>
      </c>
      <c r="I16" s="16"/>
      <c r="J16" s="80">
        <v>2</v>
      </c>
      <c r="K16" s="17"/>
      <c r="L16" s="16"/>
      <c r="M16" s="80"/>
      <c r="N16" s="17"/>
      <c r="O16" s="16"/>
      <c r="P16" s="80"/>
      <c r="Q16" s="17"/>
      <c r="R16" s="16"/>
      <c r="S16" s="80"/>
      <c r="T16" s="61"/>
      <c r="U16" s="62"/>
      <c r="V16" s="85"/>
      <c r="W16" s="61"/>
      <c r="X16" s="62"/>
      <c r="Y16" s="85"/>
    </row>
    <row r="17" spans="1:25" ht="24" customHeight="1" x14ac:dyDescent="0.25">
      <c r="A17" s="5" t="s">
        <v>25</v>
      </c>
      <c r="B17" s="46" t="s">
        <v>158</v>
      </c>
      <c r="C17" s="17">
        <v>30</v>
      </c>
      <c r="D17" s="18">
        <v>15</v>
      </c>
      <c r="E17" s="35">
        <v>15</v>
      </c>
      <c r="F17" s="37" t="s">
        <v>26</v>
      </c>
      <c r="G17" s="81">
        <v>4</v>
      </c>
      <c r="H17" s="20"/>
      <c r="I17" s="19"/>
      <c r="J17" s="81"/>
      <c r="K17" s="20">
        <v>15</v>
      </c>
      <c r="L17" s="19">
        <v>15</v>
      </c>
      <c r="M17" s="81">
        <v>4</v>
      </c>
      <c r="N17" s="20"/>
      <c r="O17" s="19"/>
      <c r="P17" s="81"/>
      <c r="Q17" s="20"/>
      <c r="R17" s="19"/>
      <c r="S17" s="81"/>
      <c r="T17" s="65"/>
      <c r="U17" s="66"/>
      <c r="V17" s="86"/>
      <c r="W17" s="65"/>
      <c r="X17" s="66"/>
      <c r="Y17" s="86"/>
    </row>
    <row r="18" spans="1:25" ht="28.5" customHeight="1" x14ac:dyDescent="0.25">
      <c r="A18" s="67" t="s">
        <v>27</v>
      </c>
      <c r="B18" s="52" t="s">
        <v>93</v>
      </c>
      <c r="C18" s="68">
        <v>15</v>
      </c>
      <c r="D18" s="39">
        <v>15</v>
      </c>
      <c r="E18" s="69"/>
      <c r="F18" s="70" t="s">
        <v>21</v>
      </c>
      <c r="G18" s="87">
        <v>4</v>
      </c>
      <c r="H18" s="68"/>
      <c r="I18" s="16"/>
      <c r="J18" s="80"/>
      <c r="K18" s="20">
        <v>15</v>
      </c>
      <c r="L18" s="19"/>
      <c r="M18" s="81">
        <v>4</v>
      </c>
      <c r="N18" s="20"/>
      <c r="O18" s="19"/>
      <c r="P18" s="81"/>
      <c r="Q18" s="20"/>
      <c r="R18" s="19"/>
      <c r="S18" s="81"/>
      <c r="T18" s="65"/>
      <c r="U18" s="66"/>
      <c r="V18" s="86"/>
      <c r="W18" s="65"/>
      <c r="X18" s="66"/>
      <c r="Y18" s="86"/>
    </row>
    <row r="19" spans="1:25" ht="24" customHeight="1" thickBot="1" x14ac:dyDescent="0.3">
      <c r="A19" s="88" t="s">
        <v>28</v>
      </c>
      <c r="B19" s="89" t="s">
        <v>98</v>
      </c>
      <c r="C19" s="71">
        <v>30</v>
      </c>
      <c r="D19" s="40">
        <v>20</v>
      </c>
      <c r="E19" s="72">
        <v>10</v>
      </c>
      <c r="F19" s="73" t="s">
        <v>29</v>
      </c>
      <c r="G19" s="82">
        <v>3</v>
      </c>
      <c r="H19" s="71">
        <v>20</v>
      </c>
      <c r="I19" s="72">
        <v>10</v>
      </c>
      <c r="J19" s="82">
        <v>3</v>
      </c>
      <c r="K19" s="20"/>
      <c r="L19" s="19"/>
      <c r="M19" s="81"/>
      <c r="N19" s="20"/>
      <c r="O19" s="19"/>
      <c r="P19" s="81"/>
      <c r="Q19" s="20"/>
      <c r="R19" s="19"/>
      <c r="S19" s="81"/>
      <c r="T19" s="65"/>
      <c r="U19" s="66"/>
      <c r="V19" s="86"/>
      <c r="W19" s="65"/>
      <c r="X19" s="66"/>
      <c r="Y19" s="86"/>
    </row>
    <row r="20" spans="1:25" ht="24" customHeight="1" thickBot="1" x14ac:dyDescent="0.3">
      <c r="A20" s="536" t="s">
        <v>30</v>
      </c>
      <c r="B20" s="537"/>
      <c r="C20" s="90">
        <f>SUM(C14:C19)</f>
        <v>145</v>
      </c>
      <c r="D20" s="91">
        <f>SUM(D14:D19)</f>
        <v>120</v>
      </c>
      <c r="E20" s="93">
        <f>SUM(E14:E19)</f>
        <v>25</v>
      </c>
      <c r="F20" s="110"/>
      <c r="G20" s="95">
        <f>SUM(G14:G19)</f>
        <v>19</v>
      </c>
      <c r="H20" s="94"/>
      <c r="I20" s="93"/>
      <c r="J20" s="97">
        <f>SUM(J14:J19)</f>
        <v>9</v>
      </c>
      <c r="K20" s="96"/>
      <c r="L20" s="98"/>
      <c r="M20" s="99">
        <f>SUM(M14:M19)</f>
        <v>10</v>
      </c>
      <c r="N20" s="96"/>
      <c r="O20" s="98"/>
      <c r="P20" s="99"/>
      <c r="Q20" s="96"/>
      <c r="R20" s="98"/>
      <c r="S20" s="99"/>
      <c r="T20" s="100"/>
      <c r="U20" s="101"/>
      <c r="V20" s="103"/>
      <c r="W20" s="100"/>
      <c r="X20" s="101"/>
      <c r="Y20" s="103"/>
    </row>
    <row r="21" spans="1:25" ht="24" customHeight="1" thickBot="1" x14ac:dyDescent="0.3">
      <c r="A21" s="538" t="s">
        <v>116</v>
      </c>
      <c r="B21" s="539"/>
      <c r="C21" s="539"/>
      <c r="D21" s="539"/>
      <c r="E21" s="539"/>
      <c r="F21" s="539"/>
      <c r="G21" s="539"/>
      <c r="H21" s="539"/>
      <c r="I21" s="539"/>
      <c r="J21" s="539"/>
      <c r="K21" s="539"/>
      <c r="L21" s="539"/>
      <c r="M21" s="539"/>
      <c r="N21" s="539"/>
      <c r="O21" s="539"/>
      <c r="P21" s="539"/>
      <c r="Q21" s="539"/>
      <c r="R21" s="539"/>
      <c r="S21" s="539"/>
      <c r="T21" s="539"/>
      <c r="U21" s="539"/>
      <c r="V21" s="539"/>
      <c r="W21" s="539"/>
      <c r="X21" s="539"/>
      <c r="Y21" s="540"/>
    </row>
    <row r="22" spans="1:25" x14ac:dyDescent="0.25">
      <c r="A22" s="57">
        <v>7</v>
      </c>
      <c r="B22" s="42" t="s">
        <v>106</v>
      </c>
      <c r="C22" s="15">
        <f>SUM(D22:E22)</f>
        <v>40</v>
      </c>
      <c r="D22" s="13">
        <v>40</v>
      </c>
      <c r="E22" s="34"/>
      <c r="F22" s="104" t="s">
        <v>21</v>
      </c>
      <c r="G22" s="107">
        <v>6</v>
      </c>
      <c r="H22" s="15"/>
      <c r="I22" s="14"/>
      <c r="J22" s="79"/>
      <c r="K22" s="15"/>
      <c r="L22" s="14"/>
      <c r="M22" s="79"/>
      <c r="N22" s="15">
        <v>40</v>
      </c>
      <c r="O22" s="14"/>
      <c r="P22" s="79">
        <v>6</v>
      </c>
      <c r="Q22" s="15"/>
      <c r="R22" s="14"/>
      <c r="S22" s="79"/>
      <c r="T22" s="74"/>
      <c r="U22" s="75"/>
      <c r="V22" s="115"/>
      <c r="W22" s="74"/>
      <c r="X22" s="75"/>
      <c r="Y22" s="102"/>
    </row>
    <row r="23" spans="1:25" ht="28.5" customHeight="1" x14ac:dyDescent="0.25">
      <c r="A23" s="5">
        <v>8</v>
      </c>
      <c r="B23" s="43" t="s">
        <v>94</v>
      </c>
      <c r="C23" s="15">
        <f t="shared" ref="C23:C30" si="0">SUM(D23:E23)</f>
        <v>25</v>
      </c>
      <c r="D23" s="18">
        <v>25</v>
      </c>
      <c r="E23" s="35"/>
      <c r="F23" s="37" t="s">
        <v>26</v>
      </c>
      <c r="G23" s="108">
        <v>3</v>
      </c>
      <c r="H23" s="17"/>
      <c r="I23" s="16"/>
      <c r="J23" s="80"/>
      <c r="K23" s="17"/>
      <c r="L23" s="16"/>
      <c r="M23" s="80"/>
      <c r="N23" s="17">
        <v>25</v>
      </c>
      <c r="O23" s="16"/>
      <c r="P23" s="80">
        <v>3</v>
      </c>
      <c r="Q23" s="17"/>
      <c r="R23" s="16"/>
      <c r="S23" s="80"/>
      <c r="T23" s="68"/>
      <c r="U23" s="69"/>
      <c r="V23" s="87"/>
      <c r="W23" s="68"/>
      <c r="X23" s="69"/>
      <c r="Y23" s="85"/>
    </row>
    <row r="24" spans="1:25" x14ac:dyDescent="0.25">
      <c r="A24" s="5">
        <v>9</v>
      </c>
      <c r="B24" s="43" t="s">
        <v>31</v>
      </c>
      <c r="C24" s="15">
        <f t="shared" si="0"/>
        <v>45</v>
      </c>
      <c r="D24" s="18">
        <v>25</v>
      </c>
      <c r="E24" s="35">
        <v>20</v>
      </c>
      <c r="F24" s="37" t="s">
        <v>26</v>
      </c>
      <c r="G24" s="108">
        <v>4</v>
      </c>
      <c r="H24" s="17"/>
      <c r="I24" s="16"/>
      <c r="J24" s="80"/>
      <c r="K24" s="17">
        <v>25</v>
      </c>
      <c r="L24" s="16">
        <v>20</v>
      </c>
      <c r="M24" s="80">
        <v>4</v>
      </c>
      <c r="N24" s="17"/>
      <c r="O24" s="16"/>
      <c r="P24" s="80"/>
      <c r="Q24" s="17"/>
      <c r="R24" s="16"/>
      <c r="S24" s="80"/>
      <c r="T24" s="68"/>
      <c r="U24" s="69"/>
      <c r="V24" s="87"/>
      <c r="W24" s="68"/>
      <c r="X24" s="69"/>
      <c r="Y24" s="85"/>
    </row>
    <row r="25" spans="1:25" ht="20.25" customHeight="1" x14ac:dyDescent="0.25">
      <c r="A25" s="5">
        <v>10</v>
      </c>
      <c r="B25" s="43" t="s">
        <v>32</v>
      </c>
      <c r="C25" s="15">
        <f t="shared" si="0"/>
        <v>30</v>
      </c>
      <c r="D25" s="18">
        <v>30</v>
      </c>
      <c r="E25" s="35"/>
      <c r="F25" s="37" t="s">
        <v>26</v>
      </c>
      <c r="G25" s="108">
        <v>4</v>
      </c>
      <c r="H25" s="17">
        <v>30</v>
      </c>
      <c r="I25" s="16"/>
      <c r="J25" s="80">
        <v>4</v>
      </c>
      <c r="K25" s="17"/>
      <c r="L25" s="16"/>
      <c r="M25" s="80"/>
      <c r="N25" s="17"/>
      <c r="O25" s="16"/>
      <c r="P25" s="80"/>
      <c r="Q25" s="17"/>
      <c r="R25" s="16"/>
      <c r="S25" s="80"/>
      <c r="T25" s="68"/>
      <c r="U25" s="69"/>
      <c r="V25" s="87"/>
      <c r="W25" s="68"/>
      <c r="X25" s="69"/>
      <c r="Y25" s="85"/>
    </row>
    <row r="26" spans="1:25" ht="18" customHeight="1" x14ac:dyDescent="0.25">
      <c r="A26" s="5">
        <v>11</v>
      </c>
      <c r="B26" s="43" t="s">
        <v>99</v>
      </c>
      <c r="C26" s="15">
        <f t="shared" si="0"/>
        <v>35</v>
      </c>
      <c r="D26" s="18">
        <v>20</v>
      </c>
      <c r="E26" s="35">
        <v>15</v>
      </c>
      <c r="F26" s="37" t="s">
        <v>26</v>
      </c>
      <c r="G26" s="108">
        <v>4</v>
      </c>
      <c r="H26" s="17"/>
      <c r="I26" s="16"/>
      <c r="J26" s="80"/>
      <c r="K26" s="17"/>
      <c r="L26" s="16"/>
      <c r="M26" s="80"/>
      <c r="N26" s="17">
        <v>20</v>
      </c>
      <c r="O26" s="16">
        <v>15</v>
      </c>
      <c r="P26" s="80">
        <v>3</v>
      </c>
      <c r="Q26" s="17"/>
      <c r="R26" s="16"/>
      <c r="S26" s="80"/>
      <c r="T26" s="68"/>
      <c r="U26" s="69"/>
      <c r="V26" s="87"/>
      <c r="W26" s="68"/>
      <c r="X26" s="69"/>
      <c r="Y26" s="85"/>
    </row>
    <row r="27" spans="1:25" x14ac:dyDescent="0.25">
      <c r="A27" s="5">
        <v>12</v>
      </c>
      <c r="B27" s="44" t="s">
        <v>100</v>
      </c>
      <c r="C27" s="15">
        <f t="shared" si="0"/>
        <v>45</v>
      </c>
      <c r="D27" s="18">
        <v>30</v>
      </c>
      <c r="E27" s="35">
        <v>15</v>
      </c>
      <c r="F27" s="37" t="s">
        <v>29</v>
      </c>
      <c r="G27" s="108">
        <v>7</v>
      </c>
      <c r="H27" s="20"/>
      <c r="I27" s="19"/>
      <c r="J27" s="81"/>
      <c r="K27" s="20"/>
      <c r="L27" s="19"/>
      <c r="M27" s="81"/>
      <c r="N27" s="20"/>
      <c r="O27" s="19"/>
      <c r="P27" s="81"/>
      <c r="Q27" s="20"/>
      <c r="R27" s="19"/>
      <c r="S27" s="81"/>
      <c r="T27" s="68">
        <v>30</v>
      </c>
      <c r="U27" s="69">
        <v>15</v>
      </c>
      <c r="V27" s="87">
        <v>7</v>
      </c>
      <c r="W27" s="68"/>
      <c r="X27" s="69"/>
      <c r="Y27" s="85"/>
    </row>
    <row r="28" spans="1:25" ht="24" x14ac:dyDescent="0.25">
      <c r="A28" s="5">
        <v>13</v>
      </c>
      <c r="B28" s="43" t="s">
        <v>103</v>
      </c>
      <c r="C28" s="15">
        <f t="shared" si="0"/>
        <v>20</v>
      </c>
      <c r="D28" s="18">
        <v>10</v>
      </c>
      <c r="E28" s="35">
        <v>10</v>
      </c>
      <c r="F28" s="37" t="s">
        <v>26</v>
      </c>
      <c r="G28" s="108">
        <v>4</v>
      </c>
      <c r="H28" s="20"/>
      <c r="I28" s="19"/>
      <c r="J28" s="81"/>
      <c r="K28" s="20"/>
      <c r="L28" s="19"/>
      <c r="M28" s="81"/>
      <c r="N28" s="20"/>
      <c r="O28" s="19"/>
      <c r="P28" s="81"/>
      <c r="Q28" s="20"/>
      <c r="R28" s="19"/>
      <c r="S28" s="81"/>
      <c r="T28" s="68">
        <v>10</v>
      </c>
      <c r="U28" s="69">
        <v>10</v>
      </c>
      <c r="V28" s="87">
        <v>4</v>
      </c>
      <c r="W28" s="68"/>
      <c r="X28" s="69"/>
      <c r="Y28" s="85"/>
    </row>
    <row r="29" spans="1:25" x14ac:dyDescent="0.25">
      <c r="A29" s="6">
        <v>14</v>
      </c>
      <c r="B29" s="43" t="s">
        <v>71</v>
      </c>
      <c r="C29" s="15">
        <f t="shared" si="0"/>
        <v>30</v>
      </c>
      <c r="D29" s="18">
        <v>20</v>
      </c>
      <c r="E29" s="35">
        <v>10</v>
      </c>
      <c r="F29" s="37" t="s">
        <v>29</v>
      </c>
      <c r="G29" s="108">
        <v>7</v>
      </c>
      <c r="H29" s="20"/>
      <c r="I29" s="19"/>
      <c r="J29" s="81"/>
      <c r="K29" s="20"/>
      <c r="L29" s="19"/>
      <c r="M29" s="81"/>
      <c r="N29" s="20"/>
      <c r="O29" s="19"/>
      <c r="P29" s="81"/>
      <c r="Q29" s="20"/>
      <c r="R29" s="19"/>
      <c r="S29" s="81"/>
      <c r="T29" s="68"/>
      <c r="U29" s="69"/>
      <c r="V29" s="87"/>
      <c r="W29" s="68">
        <v>20</v>
      </c>
      <c r="X29" s="69">
        <v>10</v>
      </c>
      <c r="Y29" s="85">
        <v>7</v>
      </c>
    </row>
    <row r="30" spans="1:25" ht="24" customHeight="1" x14ac:dyDescent="0.25">
      <c r="A30" s="6">
        <v>15</v>
      </c>
      <c r="B30" s="43" t="s">
        <v>97</v>
      </c>
      <c r="C30" s="15">
        <f t="shared" si="0"/>
        <v>25</v>
      </c>
      <c r="D30" s="18">
        <v>15</v>
      </c>
      <c r="E30" s="35">
        <v>10</v>
      </c>
      <c r="F30" s="37" t="s">
        <v>26</v>
      </c>
      <c r="G30" s="108">
        <v>5</v>
      </c>
      <c r="H30" s="20"/>
      <c r="I30" s="19"/>
      <c r="J30" s="81"/>
      <c r="K30" s="20"/>
      <c r="L30" s="19"/>
      <c r="M30" s="81"/>
      <c r="N30" s="20"/>
      <c r="O30" s="19"/>
      <c r="P30" s="81"/>
      <c r="Q30" s="20"/>
      <c r="R30" s="19"/>
      <c r="S30" s="81"/>
      <c r="T30" s="68"/>
      <c r="U30" s="69"/>
      <c r="V30" s="87"/>
      <c r="W30" s="68">
        <v>15</v>
      </c>
      <c r="X30" s="69">
        <v>10</v>
      </c>
      <c r="Y30" s="85">
        <v>5</v>
      </c>
    </row>
    <row r="31" spans="1:25" ht="26.25" customHeight="1" x14ac:dyDescent="0.25">
      <c r="A31" s="6">
        <v>16</v>
      </c>
      <c r="B31" s="43" t="s">
        <v>33</v>
      </c>
      <c r="C31" s="15">
        <v>15</v>
      </c>
      <c r="D31" s="18">
        <v>15</v>
      </c>
      <c r="E31" s="35"/>
      <c r="F31" s="167" t="s">
        <v>21</v>
      </c>
      <c r="G31" s="108">
        <v>5</v>
      </c>
      <c r="H31" s="20"/>
      <c r="I31" s="19"/>
      <c r="J31" s="81"/>
      <c r="K31" s="20"/>
      <c r="L31" s="19"/>
      <c r="M31" s="81"/>
      <c r="N31" s="20"/>
      <c r="O31" s="19"/>
      <c r="P31" s="81"/>
      <c r="Q31" s="20"/>
      <c r="R31" s="19"/>
      <c r="S31" s="81"/>
      <c r="T31" s="68"/>
      <c r="U31" s="69"/>
      <c r="V31" s="87"/>
      <c r="W31" s="68">
        <v>15</v>
      </c>
      <c r="X31" s="69"/>
      <c r="Y31" s="85">
        <v>5</v>
      </c>
    </row>
    <row r="32" spans="1:25" ht="24" customHeight="1" thickBot="1" x14ac:dyDescent="0.3">
      <c r="A32" s="6">
        <v>17</v>
      </c>
      <c r="B32" s="54" t="s">
        <v>34</v>
      </c>
      <c r="C32" s="15">
        <v>40</v>
      </c>
      <c r="D32" s="24">
        <v>25</v>
      </c>
      <c r="E32" s="38">
        <v>15</v>
      </c>
      <c r="F32" s="105" t="s">
        <v>29</v>
      </c>
      <c r="G32" s="109">
        <v>6</v>
      </c>
      <c r="H32" s="20"/>
      <c r="I32" s="19"/>
      <c r="J32" s="81"/>
      <c r="K32" s="20"/>
      <c r="L32" s="19"/>
      <c r="M32" s="81"/>
      <c r="N32" s="20"/>
      <c r="O32" s="19"/>
      <c r="P32" s="81"/>
      <c r="Q32" s="20"/>
      <c r="R32" s="19"/>
      <c r="S32" s="81"/>
      <c r="T32" s="71">
        <v>25</v>
      </c>
      <c r="U32" s="72">
        <v>15</v>
      </c>
      <c r="V32" s="82">
        <v>6</v>
      </c>
      <c r="W32" s="71"/>
      <c r="X32" s="72"/>
      <c r="Y32" s="86"/>
    </row>
    <row r="33" spans="1:25" ht="36.75" customHeight="1" thickBot="1" x14ac:dyDescent="0.3">
      <c r="A33" s="533" t="s">
        <v>30</v>
      </c>
      <c r="B33" s="535"/>
      <c r="C33" s="111">
        <f>SUM(C22:C32)</f>
        <v>350</v>
      </c>
      <c r="D33" s="92">
        <f>SUM(D22:D32)</f>
        <v>255</v>
      </c>
      <c r="E33" s="112">
        <f>SUM(E22:E32)</f>
        <v>95</v>
      </c>
      <c r="F33" s="113"/>
      <c r="G33" s="114">
        <f>SUM(G22:G32)</f>
        <v>55</v>
      </c>
      <c r="H33" s="92"/>
      <c r="I33" s="98"/>
      <c r="J33" s="99">
        <f>SUM(J22:J32)</f>
        <v>4</v>
      </c>
      <c r="K33" s="96"/>
      <c r="L33" s="98"/>
      <c r="M33" s="99">
        <f>SUM(M22:M32)</f>
        <v>4</v>
      </c>
      <c r="N33" s="96"/>
      <c r="O33" s="98"/>
      <c r="P33" s="99">
        <f>SUM(P22:P32)</f>
        <v>12</v>
      </c>
      <c r="Q33" s="96"/>
      <c r="R33" s="98"/>
      <c r="S33" s="99"/>
      <c r="T33" s="94"/>
      <c r="U33" s="93"/>
      <c r="V33" s="97">
        <f>SUM(V22:V32)</f>
        <v>17</v>
      </c>
      <c r="W33" s="94"/>
      <c r="X33" s="93"/>
      <c r="Y33" s="103">
        <f>SUM(Y22:Y32)</f>
        <v>17</v>
      </c>
    </row>
    <row r="34" spans="1:25" ht="36" customHeight="1" thickBot="1" x14ac:dyDescent="0.3">
      <c r="A34" s="533" t="s">
        <v>117</v>
      </c>
      <c r="B34" s="534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5"/>
    </row>
    <row r="35" spans="1:25" ht="24.75" customHeight="1" thickBot="1" x14ac:dyDescent="0.3">
      <c r="A35" s="116" t="s">
        <v>35</v>
      </c>
      <c r="B35" s="117" t="s">
        <v>36</v>
      </c>
      <c r="C35" s="118">
        <f>SUM(D35:E35)</f>
        <v>10</v>
      </c>
      <c r="D35" s="119">
        <f>SUM(H35,K35,N35,Q35,T35,W35)</f>
        <v>10</v>
      </c>
      <c r="E35" s="121"/>
      <c r="F35" s="36" t="s">
        <v>26</v>
      </c>
      <c r="G35" s="79">
        <v>1</v>
      </c>
      <c r="H35" s="15">
        <v>10</v>
      </c>
      <c r="I35" s="14"/>
      <c r="J35" s="123">
        <v>1</v>
      </c>
      <c r="K35" s="15"/>
      <c r="L35" s="14"/>
      <c r="M35" s="79"/>
      <c r="N35" s="15"/>
      <c r="O35" s="14"/>
      <c r="P35" s="79"/>
      <c r="Q35" s="15"/>
      <c r="R35" s="14"/>
      <c r="S35" s="79"/>
      <c r="T35" s="74"/>
      <c r="U35" s="75"/>
      <c r="V35" s="115"/>
      <c r="W35" s="74"/>
      <c r="X35" s="75"/>
      <c r="Y35" s="115"/>
    </row>
    <row r="36" spans="1:25" ht="24" customHeight="1" thickBot="1" x14ac:dyDescent="0.3">
      <c r="A36" s="23" t="s">
        <v>37</v>
      </c>
      <c r="B36" s="45" t="s">
        <v>72</v>
      </c>
      <c r="C36" s="118">
        <f t="shared" ref="C36:C49" si="1">SUM(D36:E36)</f>
        <v>5</v>
      </c>
      <c r="D36" s="119">
        <f t="shared" ref="D36:D49" si="2">SUM(H36,K36,N36,Q36,T36,W36)</f>
        <v>5</v>
      </c>
      <c r="E36" s="34"/>
      <c r="F36" s="58" t="s">
        <v>26</v>
      </c>
      <c r="G36" s="80">
        <v>1</v>
      </c>
      <c r="H36" s="15">
        <v>5</v>
      </c>
      <c r="I36" s="14"/>
      <c r="J36" s="124">
        <v>1</v>
      </c>
      <c r="K36" s="15"/>
      <c r="L36" s="14"/>
      <c r="M36" s="83"/>
      <c r="N36" s="15"/>
      <c r="O36" s="14"/>
      <c r="P36" s="83"/>
      <c r="Q36" s="15"/>
      <c r="R36" s="14"/>
      <c r="S36" s="83"/>
      <c r="T36" s="74"/>
      <c r="U36" s="75"/>
      <c r="V36" s="126"/>
      <c r="W36" s="74"/>
      <c r="X36" s="75"/>
      <c r="Y36" s="126"/>
    </row>
    <row r="37" spans="1:25" ht="24.75" customHeight="1" thickBot="1" x14ac:dyDescent="0.3">
      <c r="A37" s="116" t="s">
        <v>38</v>
      </c>
      <c r="B37" s="46" t="s">
        <v>73</v>
      </c>
      <c r="C37" s="118">
        <v>20</v>
      </c>
      <c r="D37" s="119">
        <f t="shared" si="2"/>
        <v>20</v>
      </c>
      <c r="E37" s="35"/>
      <c r="F37" s="58" t="s">
        <v>21</v>
      </c>
      <c r="G37" s="80">
        <v>4</v>
      </c>
      <c r="H37" s="15"/>
      <c r="I37" s="14"/>
      <c r="J37" s="124"/>
      <c r="K37" s="15">
        <v>20</v>
      </c>
      <c r="L37" s="14"/>
      <c r="M37" s="83">
        <v>4</v>
      </c>
      <c r="N37" s="15"/>
      <c r="O37" s="14"/>
      <c r="P37" s="83"/>
      <c r="Q37" s="15"/>
      <c r="R37" s="14"/>
      <c r="S37" s="83"/>
      <c r="T37" s="68"/>
      <c r="U37" s="69"/>
      <c r="V37" s="87"/>
      <c r="W37" s="68"/>
      <c r="X37" s="69"/>
      <c r="Y37" s="87"/>
    </row>
    <row r="38" spans="1:25" ht="24.75" thickBot="1" x14ac:dyDescent="0.3">
      <c r="A38" s="23" t="s">
        <v>39</v>
      </c>
      <c r="B38" s="47" t="s">
        <v>107</v>
      </c>
      <c r="C38" s="118">
        <v>40</v>
      </c>
      <c r="D38" s="119">
        <f t="shared" si="2"/>
        <v>20</v>
      </c>
      <c r="E38" s="35">
        <v>20</v>
      </c>
      <c r="F38" s="58" t="s">
        <v>29</v>
      </c>
      <c r="G38" s="80">
        <v>6</v>
      </c>
      <c r="H38" s="15"/>
      <c r="I38" s="14"/>
      <c r="J38" s="83"/>
      <c r="K38" s="15">
        <v>20</v>
      </c>
      <c r="L38" s="14">
        <v>20</v>
      </c>
      <c r="M38" s="83">
        <v>6</v>
      </c>
      <c r="N38" s="15"/>
      <c r="O38" s="14"/>
      <c r="P38" s="83"/>
      <c r="Q38" s="15"/>
      <c r="R38" s="14"/>
      <c r="S38" s="83"/>
      <c r="T38" s="68"/>
      <c r="U38" s="69"/>
      <c r="V38" s="87"/>
      <c r="W38" s="68"/>
      <c r="X38" s="69"/>
      <c r="Y38" s="87"/>
    </row>
    <row r="39" spans="1:25" ht="48.75" customHeight="1" thickBot="1" x14ac:dyDescent="0.3">
      <c r="A39" s="116" t="s">
        <v>40</v>
      </c>
      <c r="B39" s="43" t="s">
        <v>76</v>
      </c>
      <c r="C39" s="118">
        <v>25</v>
      </c>
      <c r="D39" s="119">
        <f t="shared" si="2"/>
        <v>0</v>
      </c>
      <c r="E39" s="35">
        <v>25</v>
      </c>
      <c r="F39" s="37" t="s">
        <v>26</v>
      </c>
      <c r="G39" s="80">
        <v>2</v>
      </c>
      <c r="H39" s="17"/>
      <c r="I39" s="16"/>
      <c r="J39" s="80"/>
      <c r="K39" s="17"/>
      <c r="L39" s="16"/>
      <c r="M39" s="80"/>
      <c r="N39" s="17"/>
      <c r="O39" s="16"/>
      <c r="P39" s="80"/>
      <c r="Q39" s="17"/>
      <c r="R39" s="16">
        <v>25</v>
      </c>
      <c r="S39" s="80">
        <v>2</v>
      </c>
      <c r="T39" s="68"/>
      <c r="U39" s="69"/>
      <c r="V39" s="87"/>
      <c r="W39" s="68"/>
      <c r="X39" s="69"/>
      <c r="Y39" s="87"/>
    </row>
    <row r="40" spans="1:25" ht="15.75" thickBot="1" x14ac:dyDescent="0.3">
      <c r="A40" s="23" t="s">
        <v>41</v>
      </c>
      <c r="B40" s="46" t="s">
        <v>74</v>
      </c>
      <c r="C40" s="118">
        <v>30</v>
      </c>
      <c r="D40" s="119">
        <f t="shared" si="2"/>
        <v>30</v>
      </c>
      <c r="E40" s="35"/>
      <c r="F40" s="37" t="s">
        <v>26</v>
      </c>
      <c r="G40" s="80">
        <v>2</v>
      </c>
      <c r="H40" s="17"/>
      <c r="I40" s="16"/>
      <c r="J40" s="80"/>
      <c r="K40" s="17">
        <v>30</v>
      </c>
      <c r="L40" s="16"/>
      <c r="M40" s="81">
        <v>2</v>
      </c>
      <c r="N40" s="17"/>
      <c r="O40" s="16"/>
      <c r="P40" s="81"/>
      <c r="Q40" s="17"/>
      <c r="R40" s="16"/>
      <c r="S40" s="81"/>
      <c r="T40" s="68"/>
      <c r="U40" s="69"/>
      <c r="V40" s="87"/>
      <c r="W40" s="68"/>
      <c r="X40" s="69"/>
      <c r="Y40" s="87"/>
    </row>
    <row r="41" spans="1:25" ht="15.75" thickBot="1" x14ac:dyDescent="0.3">
      <c r="A41" s="116" t="s">
        <v>42</v>
      </c>
      <c r="B41" s="48" t="s">
        <v>95</v>
      </c>
      <c r="C41" s="118">
        <v>35</v>
      </c>
      <c r="D41" s="119">
        <f t="shared" si="2"/>
        <v>35</v>
      </c>
      <c r="E41" s="35"/>
      <c r="F41" s="64" t="s">
        <v>21</v>
      </c>
      <c r="G41" s="80">
        <v>4</v>
      </c>
      <c r="H41" s="20"/>
      <c r="I41" s="19"/>
      <c r="J41" s="81"/>
      <c r="K41" s="20"/>
      <c r="L41" s="19"/>
      <c r="M41" s="81"/>
      <c r="N41" s="20">
        <v>35</v>
      </c>
      <c r="O41" s="19"/>
      <c r="P41" s="81">
        <v>4</v>
      </c>
      <c r="Q41" s="20"/>
      <c r="R41" s="19"/>
      <c r="S41" s="81"/>
      <c r="T41" s="53"/>
      <c r="U41" s="69"/>
      <c r="V41" s="87"/>
      <c r="W41" s="68"/>
      <c r="X41" s="69"/>
      <c r="Y41" s="87"/>
    </row>
    <row r="42" spans="1:25" ht="15.75" thickBot="1" x14ac:dyDescent="0.3">
      <c r="A42" s="23" t="s">
        <v>43</v>
      </c>
      <c r="B42" s="22" t="s">
        <v>47</v>
      </c>
      <c r="C42" s="118">
        <f t="shared" si="1"/>
        <v>20</v>
      </c>
      <c r="D42" s="119">
        <f t="shared" si="2"/>
        <v>20</v>
      </c>
      <c r="E42" s="35"/>
      <c r="F42" s="64" t="s">
        <v>26</v>
      </c>
      <c r="G42" s="80">
        <v>1</v>
      </c>
      <c r="H42" s="20"/>
      <c r="I42" s="19"/>
      <c r="J42" s="81"/>
      <c r="K42" s="20"/>
      <c r="L42" s="19"/>
      <c r="M42" s="81"/>
      <c r="N42" s="20">
        <v>20</v>
      </c>
      <c r="O42" s="19"/>
      <c r="P42" s="81">
        <v>1</v>
      </c>
      <c r="Q42" s="20"/>
      <c r="R42" s="19"/>
      <c r="S42" s="81"/>
      <c r="T42" s="53"/>
      <c r="U42" s="69"/>
      <c r="V42" s="87"/>
      <c r="W42" s="68"/>
      <c r="X42" s="69"/>
      <c r="Y42" s="87"/>
    </row>
    <row r="43" spans="1:25" ht="15.75" thickBot="1" x14ac:dyDescent="0.3">
      <c r="A43" s="116" t="s">
        <v>44</v>
      </c>
      <c r="B43" s="48" t="s">
        <v>75</v>
      </c>
      <c r="C43" s="118">
        <f t="shared" si="1"/>
        <v>20</v>
      </c>
      <c r="D43" s="119">
        <f t="shared" si="2"/>
        <v>20</v>
      </c>
      <c r="E43" s="35"/>
      <c r="F43" s="64" t="s">
        <v>26</v>
      </c>
      <c r="G43" s="80">
        <v>2</v>
      </c>
      <c r="H43" s="20"/>
      <c r="I43" s="19"/>
      <c r="J43" s="81"/>
      <c r="K43" s="20"/>
      <c r="L43" s="19"/>
      <c r="M43" s="81"/>
      <c r="N43" s="20">
        <v>20</v>
      </c>
      <c r="O43" s="19"/>
      <c r="P43" s="81">
        <v>2</v>
      </c>
      <c r="Q43" s="20"/>
      <c r="R43" s="19"/>
      <c r="S43" s="81"/>
      <c r="T43" s="53"/>
      <c r="U43" s="69"/>
      <c r="V43" s="87"/>
      <c r="W43" s="68"/>
      <c r="X43" s="69"/>
      <c r="Y43" s="87"/>
    </row>
    <row r="44" spans="1:25" ht="37.5" customHeight="1" thickBot="1" x14ac:dyDescent="0.3">
      <c r="A44" s="23" t="s">
        <v>45</v>
      </c>
      <c r="B44" s="48" t="s">
        <v>109</v>
      </c>
      <c r="C44" s="118">
        <v>30</v>
      </c>
      <c r="D44" s="119">
        <f t="shared" si="2"/>
        <v>30</v>
      </c>
      <c r="E44" s="38"/>
      <c r="F44" s="64" t="s">
        <v>26</v>
      </c>
      <c r="G44" s="81">
        <v>2</v>
      </c>
      <c r="H44" s="20"/>
      <c r="I44" s="19"/>
      <c r="J44" s="81"/>
      <c r="K44" s="20"/>
      <c r="L44" s="19"/>
      <c r="M44" s="81"/>
      <c r="N44" s="20">
        <v>30</v>
      </c>
      <c r="O44" s="19"/>
      <c r="P44" s="81">
        <v>2</v>
      </c>
      <c r="Q44" s="20"/>
      <c r="R44" s="19"/>
      <c r="S44" s="81"/>
      <c r="T44" s="125"/>
      <c r="U44" s="72"/>
      <c r="V44" s="82"/>
      <c r="W44" s="71"/>
      <c r="X44" s="72"/>
      <c r="Y44" s="82"/>
    </row>
    <row r="45" spans="1:25" ht="15.75" thickBot="1" x14ac:dyDescent="0.3">
      <c r="A45" s="116" t="s">
        <v>46</v>
      </c>
      <c r="B45" s="132" t="s">
        <v>52</v>
      </c>
      <c r="C45" s="118">
        <v>30</v>
      </c>
      <c r="D45" s="119">
        <v>20</v>
      </c>
      <c r="E45" s="38">
        <v>10</v>
      </c>
      <c r="F45" s="64" t="s">
        <v>29</v>
      </c>
      <c r="G45" s="81">
        <v>4</v>
      </c>
      <c r="H45" s="20">
        <v>20</v>
      </c>
      <c r="I45" s="19">
        <v>10</v>
      </c>
      <c r="J45" s="81">
        <v>4</v>
      </c>
      <c r="K45" s="20"/>
      <c r="L45" s="19"/>
      <c r="M45" s="81"/>
      <c r="N45" s="20"/>
      <c r="O45" s="19"/>
      <c r="P45" s="81"/>
      <c r="Q45" s="20"/>
      <c r="R45" s="19"/>
      <c r="S45" s="81"/>
      <c r="T45" s="125"/>
      <c r="U45" s="72"/>
      <c r="V45" s="82"/>
      <c r="W45" s="71"/>
      <c r="X45" s="72"/>
      <c r="Y45" s="82"/>
    </row>
    <row r="46" spans="1:25" ht="15.75" thickBot="1" x14ac:dyDescent="0.3">
      <c r="A46" s="23" t="s">
        <v>48</v>
      </c>
      <c r="B46" s="51" t="s">
        <v>108</v>
      </c>
      <c r="C46" s="118">
        <f t="shared" si="1"/>
        <v>35</v>
      </c>
      <c r="D46" s="119">
        <f t="shared" si="2"/>
        <v>20</v>
      </c>
      <c r="E46" s="38">
        <v>15</v>
      </c>
      <c r="F46" s="64" t="s">
        <v>29</v>
      </c>
      <c r="G46" s="81">
        <v>4</v>
      </c>
      <c r="H46" s="20"/>
      <c r="I46" s="19"/>
      <c r="J46" s="81"/>
      <c r="K46" s="20"/>
      <c r="L46" s="19"/>
      <c r="M46" s="81"/>
      <c r="N46" s="20"/>
      <c r="O46" s="19"/>
      <c r="P46" s="81"/>
      <c r="Q46" s="20">
        <v>20</v>
      </c>
      <c r="R46" s="19">
        <v>15</v>
      </c>
      <c r="S46" s="81">
        <v>4</v>
      </c>
      <c r="T46" s="125"/>
      <c r="U46" s="72"/>
      <c r="V46" s="82"/>
      <c r="W46" s="71"/>
      <c r="X46" s="72"/>
      <c r="Y46" s="82"/>
    </row>
    <row r="47" spans="1:25" ht="36.75" customHeight="1" thickBot="1" x14ac:dyDescent="0.3">
      <c r="A47" s="116" t="s">
        <v>49</v>
      </c>
      <c r="B47" s="132" t="s">
        <v>53</v>
      </c>
      <c r="C47" s="118">
        <f t="shared" si="1"/>
        <v>20</v>
      </c>
      <c r="D47" s="119">
        <f t="shared" si="2"/>
        <v>20</v>
      </c>
      <c r="E47" s="38"/>
      <c r="F47" s="64" t="s">
        <v>26</v>
      </c>
      <c r="G47" s="81">
        <v>2</v>
      </c>
      <c r="H47" s="20"/>
      <c r="I47" s="19"/>
      <c r="J47" s="81"/>
      <c r="K47" s="20"/>
      <c r="L47" s="19"/>
      <c r="M47" s="81"/>
      <c r="N47" s="20">
        <v>20</v>
      </c>
      <c r="O47" s="19"/>
      <c r="P47" s="81">
        <v>2</v>
      </c>
      <c r="Q47" s="20"/>
      <c r="R47" s="19"/>
      <c r="S47" s="81"/>
      <c r="T47" s="125"/>
      <c r="U47" s="72"/>
      <c r="V47" s="82"/>
      <c r="W47" s="71"/>
      <c r="X47" s="72"/>
      <c r="Y47" s="82"/>
    </row>
    <row r="48" spans="1:25" ht="24.75" customHeight="1" thickBot="1" x14ac:dyDescent="0.3">
      <c r="A48" s="23" t="s">
        <v>50</v>
      </c>
      <c r="B48" s="132" t="s">
        <v>54</v>
      </c>
      <c r="C48" s="118">
        <f t="shared" si="1"/>
        <v>20</v>
      </c>
      <c r="D48" s="119">
        <f t="shared" si="2"/>
        <v>20</v>
      </c>
      <c r="E48" s="38"/>
      <c r="F48" s="64" t="s">
        <v>26</v>
      </c>
      <c r="G48" s="81">
        <v>2</v>
      </c>
      <c r="H48" s="20"/>
      <c r="I48" s="19"/>
      <c r="J48" s="81"/>
      <c r="K48" s="20"/>
      <c r="L48" s="19"/>
      <c r="M48" s="81"/>
      <c r="N48" s="20">
        <v>20</v>
      </c>
      <c r="O48" s="19"/>
      <c r="P48" s="81">
        <v>2</v>
      </c>
      <c r="Q48" s="20"/>
      <c r="R48" s="19"/>
      <c r="S48" s="81"/>
      <c r="T48" s="125"/>
      <c r="U48" s="72"/>
      <c r="V48" s="82"/>
      <c r="W48" s="71"/>
      <c r="X48" s="72"/>
      <c r="Y48" s="82"/>
    </row>
    <row r="49" spans="1:25" ht="36" customHeight="1" thickBot="1" x14ac:dyDescent="0.3">
      <c r="A49" s="116" t="s">
        <v>51</v>
      </c>
      <c r="B49" s="55" t="s">
        <v>123</v>
      </c>
      <c r="C49" s="118">
        <f t="shared" si="1"/>
        <v>30</v>
      </c>
      <c r="D49" s="119">
        <f t="shared" si="2"/>
        <v>15</v>
      </c>
      <c r="E49" s="38">
        <v>15</v>
      </c>
      <c r="F49" s="64" t="s">
        <v>26</v>
      </c>
      <c r="G49" s="81">
        <v>2</v>
      </c>
      <c r="H49" s="20"/>
      <c r="I49" s="19"/>
      <c r="J49" s="81"/>
      <c r="K49" s="20"/>
      <c r="L49" s="19"/>
      <c r="M49" s="81"/>
      <c r="N49" s="20"/>
      <c r="O49" s="19"/>
      <c r="P49" s="81"/>
      <c r="Q49" s="20"/>
      <c r="R49" s="19"/>
      <c r="S49" s="81"/>
      <c r="T49" s="71"/>
      <c r="U49" s="72"/>
      <c r="V49" s="82"/>
      <c r="W49" s="71">
        <v>15</v>
      </c>
      <c r="X49" s="72">
        <v>15</v>
      </c>
      <c r="Y49" s="82">
        <v>2</v>
      </c>
    </row>
    <row r="50" spans="1:25" ht="36.75" customHeight="1" thickBot="1" x14ac:dyDescent="0.3">
      <c r="A50" s="533" t="s">
        <v>30</v>
      </c>
      <c r="B50" s="541"/>
      <c r="C50" s="120">
        <f>SUM(C35:C49)</f>
        <v>370</v>
      </c>
      <c r="D50" s="92">
        <f>SUM(D35:D49)</f>
        <v>285</v>
      </c>
      <c r="E50" s="112">
        <f>SUM(E35:E49)</f>
        <v>85</v>
      </c>
      <c r="F50" s="113"/>
      <c r="G50" s="122">
        <f>SUM(G35:G49)</f>
        <v>39</v>
      </c>
      <c r="H50" s="96"/>
      <c r="I50" s="98"/>
      <c r="J50" s="99">
        <f>SUM(J35:J49)</f>
        <v>6</v>
      </c>
      <c r="K50" s="96"/>
      <c r="L50" s="98"/>
      <c r="M50" s="99">
        <f>SUM(M35:M49)</f>
        <v>12</v>
      </c>
      <c r="N50" s="96"/>
      <c r="O50" s="98"/>
      <c r="P50" s="99">
        <f>SUM(P35:P49)</f>
        <v>13</v>
      </c>
      <c r="Q50" s="96"/>
      <c r="R50" s="98"/>
      <c r="S50" s="99">
        <f>SUM(S35:S49)</f>
        <v>6</v>
      </c>
      <c r="T50" s="94"/>
      <c r="U50" s="93"/>
      <c r="V50" s="97"/>
      <c r="W50" s="94"/>
      <c r="X50" s="93"/>
      <c r="Y50" s="97">
        <f>SUM(Y35:Y49)</f>
        <v>2</v>
      </c>
    </row>
    <row r="51" spans="1:25" ht="24" customHeight="1" thickBot="1" x14ac:dyDescent="0.3">
      <c r="A51" s="542" t="s">
        <v>118</v>
      </c>
      <c r="B51" s="543"/>
      <c r="C51" s="544"/>
      <c r="D51" s="544"/>
      <c r="E51" s="544"/>
      <c r="F51" s="544"/>
      <c r="G51" s="544"/>
      <c r="H51" s="544"/>
      <c r="I51" s="544"/>
      <c r="J51" s="544"/>
      <c r="K51" s="544"/>
      <c r="L51" s="544"/>
      <c r="M51" s="544"/>
      <c r="N51" s="544"/>
      <c r="O51" s="544"/>
      <c r="P51" s="544"/>
      <c r="Q51" s="544"/>
      <c r="R51" s="544"/>
      <c r="S51" s="544"/>
      <c r="T51" s="544"/>
      <c r="U51" s="544"/>
      <c r="V51" s="544"/>
      <c r="W51" s="544"/>
      <c r="X51" s="544"/>
      <c r="Y51" s="545"/>
    </row>
    <row r="52" spans="1:25" ht="36.75" customHeight="1" x14ac:dyDescent="0.25">
      <c r="A52" s="57">
        <v>36</v>
      </c>
      <c r="B52" s="127" t="s">
        <v>77</v>
      </c>
      <c r="C52" s="17">
        <f>SUM(D52:E52)</f>
        <v>35</v>
      </c>
      <c r="D52" s="18">
        <f>SUM(H52,K52,N52,Q52,T52,W52)</f>
        <v>20</v>
      </c>
      <c r="E52" s="35">
        <f>SUM(I52,L52,O52,R52,U52,X52)</f>
        <v>15</v>
      </c>
      <c r="F52" s="36" t="s">
        <v>26</v>
      </c>
      <c r="G52" s="79">
        <v>5</v>
      </c>
      <c r="H52" s="20"/>
      <c r="I52" s="19"/>
      <c r="J52" s="133"/>
      <c r="K52" s="20"/>
      <c r="L52" s="19"/>
      <c r="M52" s="133"/>
      <c r="N52" s="20"/>
      <c r="O52" s="19"/>
      <c r="P52" s="133"/>
      <c r="Q52" s="20">
        <v>20</v>
      </c>
      <c r="R52" s="19">
        <v>15</v>
      </c>
      <c r="S52" s="133">
        <v>5</v>
      </c>
      <c r="T52" s="61"/>
      <c r="U52" s="62"/>
      <c r="V52" s="102"/>
      <c r="W52" s="68"/>
      <c r="X52" s="69"/>
      <c r="Y52" s="115"/>
    </row>
    <row r="53" spans="1:25" ht="21" customHeight="1" x14ac:dyDescent="0.25">
      <c r="A53" s="5">
        <v>37</v>
      </c>
      <c r="B53" s="128" t="s">
        <v>110</v>
      </c>
      <c r="C53" s="17">
        <f t="shared" ref="C53:C63" si="3">SUM(D53:E53)</f>
        <v>40</v>
      </c>
      <c r="D53" s="18">
        <f t="shared" ref="D53:D63" si="4">SUM(H53,K53,N53,Q53,T53,W53)</f>
        <v>20</v>
      </c>
      <c r="E53" s="35">
        <f t="shared" ref="E53:E63" si="5">SUM(I53,L53,O53,R53,U53,X53)</f>
        <v>20</v>
      </c>
      <c r="F53" s="37" t="s">
        <v>26</v>
      </c>
      <c r="G53" s="80">
        <v>4</v>
      </c>
      <c r="H53" s="20"/>
      <c r="I53" s="19"/>
      <c r="J53" s="81"/>
      <c r="K53" s="20"/>
      <c r="L53" s="19"/>
      <c r="M53" s="81"/>
      <c r="N53" s="20"/>
      <c r="O53" s="19"/>
      <c r="P53" s="81"/>
      <c r="Q53" s="20">
        <v>20</v>
      </c>
      <c r="R53" s="19">
        <v>20</v>
      </c>
      <c r="S53" s="81">
        <v>4</v>
      </c>
      <c r="T53" s="61"/>
      <c r="U53" s="62"/>
      <c r="V53" s="85"/>
      <c r="W53" s="68"/>
      <c r="X53" s="69"/>
      <c r="Y53" s="87"/>
    </row>
    <row r="54" spans="1:25" ht="24" x14ac:dyDescent="0.25">
      <c r="A54" s="189">
        <v>38</v>
      </c>
      <c r="B54" s="128" t="s">
        <v>78</v>
      </c>
      <c r="C54" s="17">
        <f t="shared" si="3"/>
        <v>40</v>
      </c>
      <c r="D54" s="18">
        <f t="shared" si="4"/>
        <v>20</v>
      </c>
      <c r="E54" s="35">
        <f t="shared" si="5"/>
        <v>20</v>
      </c>
      <c r="F54" s="37" t="s">
        <v>26</v>
      </c>
      <c r="G54" s="80">
        <v>4</v>
      </c>
      <c r="H54" s="20"/>
      <c r="I54" s="19"/>
      <c r="J54" s="81"/>
      <c r="K54" s="20"/>
      <c r="L54" s="19"/>
      <c r="M54" s="81"/>
      <c r="N54" s="20"/>
      <c r="O54" s="19"/>
      <c r="P54" s="81"/>
      <c r="Q54" s="20">
        <v>20</v>
      </c>
      <c r="R54" s="19">
        <v>20</v>
      </c>
      <c r="S54" s="81">
        <v>4</v>
      </c>
      <c r="T54" s="65"/>
      <c r="U54" s="66"/>
      <c r="V54" s="86"/>
      <c r="W54" s="71"/>
      <c r="X54" s="72"/>
      <c r="Y54" s="82"/>
    </row>
    <row r="55" spans="1:25" ht="24" x14ac:dyDescent="0.25">
      <c r="A55" s="5">
        <v>39</v>
      </c>
      <c r="B55" s="128" t="s">
        <v>79</v>
      </c>
      <c r="C55" s="17">
        <f t="shared" si="3"/>
        <v>40</v>
      </c>
      <c r="D55" s="18">
        <f t="shared" si="4"/>
        <v>40</v>
      </c>
      <c r="E55" s="35">
        <f t="shared" si="5"/>
        <v>0</v>
      </c>
      <c r="F55" s="37" t="s">
        <v>26</v>
      </c>
      <c r="G55" s="80">
        <v>4</v>
      </c>
      <c r="H55" s="20"/>
      <c r="I55" s="19"/>
      <c r="J55" s="81"/>
      <c r="K55" s="20"/>
      <c r="L55" s="19"/>
      <c r="M55" s="81"/>
      <c r="N55" s="20"/>
      <c r="O55" s="19"/>
      <c r="P55" s="81"/>
      <c r="Q55" s="20"/>
      <c r="R55" s="19"/>
      <c r="S55" s="81"/>
      <c r="T55" s="65"/>
      <c r="U55" s="66"/>
      <c r="V55" s="86"/>
      <c r="W55" s="71">
        <v>40</v>
      </c>
      <c r="X55" s="72"/>
      <c r="Y55" s="82">
        <v>4</v>
      </c>
    </row>
    <row r="56" spans="1:25" ht="20.25" customHeight="1" x14ac:dyDescent="0.25">
      <c r="A56" s="189">
        <v>40</v>
      </c>
      <c r="B56" s="46" t="s">
        <v>80</v>
      </c>
      <c r="C56" s="17">
        <f t="shared" si="3"/>
        <v>20</v>
      </c>
      <c r="D56" s="18">
        <f t="shared" si="4"/>
        <v>0</v>
      </c>
      <c r="E56" s="35">
        <f t="shared" si="5"/>
        <v>20</v>
      </c>
      <c r="F56" s="37" t="s">
        <v>26</v>
      </c>
      <c r="G56" s="80">
        <v>2</v>
      </c>
      <c r="H56" s="17"/>
      <c r="I56" s="16"/>
      <c r="J56" s="80"/>
      <c r="K56" s="17"/>
      <c r="L56" s="16"/>
      <c r="M56" s="80"/>
      <c r="N56" s="17"/>
      <c r="O56" s="16"/>
      <c r="P56" s="80"/>
      <c r="Q56" s="17"/>
      <c r="R56" s="16">
        <v>20</v>
      </c>
      <c r="S56" s="80">
        <v>2</v>
      </c>
      <c r="T56" s="61"/>
      <c r="U56" s="62"/>
      <c r="V56" s="85"/>
      <c r="W56" s="68"/>
      <c r="X56" s="69"/>
      <c r="Y56" s="87"/>
    </row>
    <row r="57" spans="1:25" ht="24" customHeight="1" x14ac:dyDescent="0.25">
      <c r="A57" s="5">
        <v>41</v>
      </c>
      <c r="B57" s="128" t="s">
        <v>68</v>
      </c>
      <c r="C57" s="17">
        <f t="shared" si="3"/>
        <v>30</v>
      </c>
      <c r="D57" s="18">
        <f t="shared" si="4"/>
        <v>30</v>
      </c>
      <c r="E57" s="35">
        <f t="shared" si="5"/>
        <v>0</v>
      </c>
      <c r="F57" s="37" t="s">
        <v>26</v>
      </c>
      <c r="G57" s="80">
        <v>3</v>
      </c>
      <c r="H57" s="20"/>
      <c r="I57" s="19"/>
      <c r="J57" s="81"/>
      <c r="K57" s="20"/>
      <c r="L57" s="19"/>
      <c r="M57" s="81"/>
      <c r="N57" s="20"/>
      <c r="O57" s="19"/>
      <c r="P57" s="81"/>
      <c r="Q57" s="20">
        <v>30</v>
      </c>
      <c r="R57" s="19"/>
      <c r="S57" s="81"/>
      <c r="T57" s="71"/>
      <c r="U57" s="72"/>
      <c r="V57" s="86"/>
      <c r="W57" s="71"/>
      <c r="X57" s="72"/>
      <c r="Y57" s="82"/>
    </row>
    <row r="58" spans="1:25" ht="36.75" customHeight="1" x14ac:dyDescent="0.25">
      <c r="A58" s="189">
        <v>42</v>
      </c>
      <c r="B58" s="128" t="s">
        <v>81</v>
      </c>
      <c r="C58" s="17">
        <f t="shared" si="3"/>
        <v>30</v>
      </c>
      <c r="D58" s="18">
        <f t="shared" si="4"/>
        <v>15</v>
      </c>
      <c r="E58" s="35">
        <f t="shared" si="5"/>
        <v>15</v>
      </c>
      <c r="F58" s="37" t="s">
        <v>26</v>
      </c>
      <c r="G58" s="80">
        <v>4</v>
      </c>
      <c r="H58" s="20"/>
      <c r="I58" s="19"/>
      <c r="J58" s="81"/>
      <c r="K58" s="20"/>
      <c r="L58" s="19"/>
      <c r="M58" s="81"/>
      <c r="N58" s="20"/>
      <c r="O58" s="19"/>
      <c r="P58" s="81"/>
      <c r="Q58" s="20"/>
      <c r="R58" s="19"/>
      <c r="S58" s="81"/>
      <c r="T58" s="71">
        <v>15</v>
      </c>
      <c r="U58" s="72">
        <v>15</v>
      </c>
      <c r="V58" s="86">
        <v>4</v>
      </c>
      <c r="W58" s="71"/>
      <c r="X58" s="72"/>
      <c r="Y58" s="82"/>
    </row>
    <row r="59" spans="1:25" ht="20.25" customHeight="1" x14ac:dyDescent="0.25">
      <c r="A59" s="5">
        <v>43</v>
      </c>
      <c r="B59" s="129" t="s">
        <v>82</v>
      </c>
      <c r="C59" s="17">
        <f t="shared" si="3"/>
        <v>30</v>
      </c>
      <c r="D59" s="18">
        <f t="shared" si="4"/>
        <v>30</v>
      </c>
      <c r="E59" s="35">
        <f t="shared" si="5"/>
        <v>0</v>
      </c>
      <c r="F59" s="37" t="s">
        <v>26</v>
      </c>
      <c r="G59" s="81">
        <v>4</v>
      </c>
      <c r="H59" s="20"/>
      <c r="I59" s="19"/>
      <c r="J59" s="81"/>
      <c r="K59" s="20"/>
      <c r="L59" s="19"/>
      <c r="M59" s="81"/>
      <c r="N59" s="20"/>
      <c r="O59" s="19"/>
      <c r="P59" s="81"/>
      <c r="Q59" s="20"/>
      <c r="R59" s="19"/>
      <c r="S59" s="81"/>
      <c r="T59" s="71"/>
      <c r="U59" s="72"/>
      <c r="V59" s="86"/>
      <c r="W59" s="71">
        <v>30</v>
      </c>
      <c r="X59" s="72"/>
      <c r="Y59" s="82">
        <v>3</v>
      </c>
    </row>
    <row r="60" spans="1:25" ht="24" x14ac:dyDescent="0.25">
      <c r="A60" s="189">
        <v>44</v>
      </c>
      <c r="B60" s="128" t="s">
        <v>86</v>
      </c>
      <c r="C60" s="17">
        <f t="shared" si="3"/>
        <v>30</v>
      </c>
      <c r="D60" s="18">
        <f t="shared" si="4"/>
        <v>15</v>
      </c>
      <c r="E60" s="35">
        <f t="shared" si="5"/>
        <v>15</v>
      </c>
      <c r="F60" s="37" t="s">
        <v>26</v>
      </c>
      <c r="G60" s="81">
        <v>5</v>
      </c>
      <c r="H60" s="20"/>
      <c r="I60" s="19"/>
      <c r="J60" s="81"/>
      <c r="K60" s="20"/>
      <c r="L60" s="19"/>
      <c r="M60" s="81"/>
      <c r="N60" s="20"/>
      <c r="O60" s="19"/>
      <c r="P60" s="81"/>
      <c r="Q60" s="20"/>
      <c r="R60" s="19"/>
      <c r="S60" s="81"/>
      <c r="T60" s="71">
        <v>15</v>
      </c>
      <c r="U60" s="72">
        <v>15</v>
      </c>
      <c r="V60" s="86">
        <v>5</v>
      </c>
      <c r="W60" s="71"/>
      <c r="X60" s="72"/>
      <c r="Y60" s="82"/>
    </row>
    <row r="61" spans="1:25" x14ac:dyDescent="0.25">
      <c r="A61" s="5">
        <v>45</v>
      </c>
      <c r="B61" s="130" t="s">
        <v>83</v>
      </c>
      <c r="C61" s="17">
        <f t="shared" si="3"/>
        <v>20</v>
      </c>
      <c r="D61" s="18">
        <f t="shared" si="4"/>
        <v>0</v>
      </c>
      <c r="E61" s="35">
        <f t="shared" si="5"/>
        <v>20</v>
      </c>
      <c r="F61" s="37" t="s">
        <v>26</v>
      </c>
      <c r="G61" s="81">
        <v>3</v>
      </c>
      <c r="H61" s="20"/>
      <c r="I61" s="19"/>
      <c r="J61" s="81"/>
      <c r="K61" s="20"/>
      <c r="L61" s="19"/>
      <c r="M61" s="81"/>
      <c r="N61" s="20"/>
      <c r="O61" s="19"/>
      <c r="P61" s="81"/>
      <c r="Q61" s="20"/>
      <c r="R61" s="19">
        <v>20</v>
      </c>
      <c r="S61" s="81">
        <v>3</v>
      </c>
      <c r="T61" s="71"/>
      <c r="U61" s="72"/>
      <c r="V61" s="86"/>
      <c r="W61" s="71"/>
      <c r="X61" s="72"/>
      <c r="Y61" s="82"/>
    </row>
    <row r="62" spans="1:25" ht="21.75" customHeight="1" x14ac:dyDescent="0.25">
      <c r="A62" s="189">
        <v>46</v>
      </c>
      <c r="B62" s="130" t="s">
        <v>101</v>
      </c>
      <c r="C62" s="17">
        <f t="shared" si="3"/>
        <v>30</v>
      </c>
      <c r="D62" s="18">
        <f t="shared" si="4"/>
        <v>15</v>
      </c>
      <c r="E62" s="35">
        <f t="shared" si="5"/>
        <v>15</v>
      </c>
      <c r="F62" s="37" t="s">
        <v>26</v>
      </c>
      <c r="G62" s="81">
        <v>4</v>
      </c>
      <c r="H62" s="20"/>
      <c r="I62" s="19"/>
      <c r="J62" s="81"/>
      <c r="K62" s="20"/>
      <c r="L62" s="19"/>
      <c r="M62" s="81"/>
      <c r="N62" s="20"/>
      <c r="O62" s="19"/>
      <c r="P62" s="81"/>
      <c r="Q62" s="20"/>
      <c r="R62" s="19"/>
      <c r="S62" s="81"/>
      <c r="T62" s="71">
        <v>15</v>
      </c>
      <c r="U62" s="72">
        <v>15</v>
      </c>
      <c r="V62" s="86">
        <v>4</v>
      </c>
      <c r="W62" s="71"/>
      <c r="X62" s="72"/>
      <c r="Y62" s="82"/>
    </row>
    <row r="63" spans="1:25" ht="30" customHeight="1" thickBot="1" x14ac:dyDescent="0.3">
      <c r="A63" s="5">
        <v>47</v>
      </c>
      <c r="B63" s="131" t="s">
        <v>84</v>
      </c>
      <c r="C63" s="17">
        <f t="shared" si="3"/>
        <v>20</v>
      </c>
      <c r="D63" s="18">
        <f t="shared" si="4"/>
        <v>20</v>
      </c>
      <c r="E63" s="35">
        <f t="shared" si="5"/>
        <v>0</v>
      </c>
      <c r="F63" s="64" t="s">
        <v>26</v>
      </c>
      <c r="G63" s="81">
        <v>3</v>
      </c>
      <c r="H63" s="20"/>
      <c r="I63" s="19"/>
      <c r="J63" s="81"/>
      <c r="K63" s="20"/>
      <c r="L63" s="19"/>
      <c r="M63" s="106"/>
      <c r="N63" s="20"/>
      <c r="O63" s="19"/>
      <c r="P63" s="106"/>
      <c r="Q63" s="20"/>
      <c r="R63" s="19"/>
      <c r="S63" s="106"/>
      <c r="T63" s="71">
        <v>20</v>
      </c>
      <c r="U63" s="72"/>
      <c r="V63" s="86">
        <v>3</v>
      </c>
      <c r="W63" s="71"/>
      <c r="X63" s="72"/>
      <c r="Y63" s="82"/>
    </row>
    <row r="64" spans="1:25" ht="15.75" thickBot="1" x14ac:dyDescent="0.3">
      <c r="A64" s="546" t="s">
        <v>30</v>
      </c>
      <c r="B64" s="547"/>
      <c r="C64" s="120">
        <f>SUM(C52:C63)</f>
        <v>365</v>
      </c>
      <c r="D64" s="92">
        <f>SUM(D52:D63)</f>
        <v>225</v>
      </c>
      <c r="E64" s="112">
        <f>SUM(E52:E63)</f>
        <v>140</v>
      </c>
      <c r="F64" s="113"/>
      <c r="G64" s="122">
        <f>SUM(G52:G63)</f>
        <v>45</v>
      </c>
      <c r="H64" s="96"/>
      <c r="I64" s="98"/>
      <c r="J64" s="99"/>
      <c r="K64" s="96"/>
      <c r="L64" s="98"/>
      <c r="M64" s="99"/>
      <c r="N64" s="96"/>
      <c r="O64" s="98"/>
      <c r="P64" s="99"/>
      <c r="Q64" s="96"/>
      <c r="R64" s="98"/>
      <c r="S64" s="99">
        <f>SUM(S52:S63)</f>
        <v>18</v>
      </c>
      <c r="T64" s="94"/>
      <c r="U64" s="134"/>
      <c r="V64" s="103">
        <f>SUM(V52:V63)</f>
        <v>16</v>
      </c>
      <c r="W64" s="94"/>
      <c r="X64" s="93"/>
      <c r="Y64" s="103">
        <f>SUM(Y52:Y63)</f>
        <v>7</v>
      </c>
    </row>
    <row r="65" spans="1:25" ht="23.25" customHeight="1" thickBot="1" x14ac:dyDescent="0.3">
      <c r="A65" s="533" t="s">
        <v>119</v>
      </c>
      <c r="B65" s="534"/>
      <c r="C65" s="534"/>
      <c r="D65" s="534"/>
      <c r="E65" s="534"/>
      <c r="F65" s="534"/>
      <c r="G65" s="534"/>
      <c r="H65" s="534"/>
      <c r="I65" s="534"/>
      <c r="J65" s="534"/>
      <c r="K65" s="534"/>
      <c r="L65" s="534"/>
      <c r="M65" s="534"/>
      <c r="N65" s="534"/>
      <c r="O65" s="534"/>
      <c r="P65" s="534"/>
      <c r="Q65" s="534"/>
      <c r="R65" s="534"/>
      <c r="S65" s="534"/>
      <c r="T65" s="534"/>
      <c r="U65" s="534"/>
      <c r="V65" s="534"/>
      <c r="W65" s="534"/>
      <c r="X65" s="534"/>
      <c r="Y65" s="535"/>
    </row>
    <row r="66" spans="1:25" ht="36" customHeight="1" x14ac:dyDescent="0.25">
      <c r="A66" s="57">
        <v>36</v>
      </c>
      <c r="B66" s="41" t="s">
        <v>102</v>
      </c>
      <c r="C66" s="15">
        <f>SUM(D66:E66)</f>
        <v>40</v>
      </c>
      <c r="D66" s="13">
        <f>SUM(H66,K66,N66,Q66,T66,W66)</f>
        <v>20</v>
      </c>
      <c r="E66" s="34">
        <f>SUM(I66,L66,O66,R66,U66,X66)</f>
        <v>20</v>
      </c>
      <c r="F66" s="36" t="s">
        <v>26</v>
      </c>
      <c r="G66" s="154">
        <v>7</v>
      </c>
      <c r="H66" s="15"/>
      <c r="I66" s="14"/>
      <c r="J66" s="79"/>
      <c r="K66" s="15"/>
      <c r="L66" s="14"/>
      <c r="M66" s="79"/>
      <c r="N66" s="15"/>
      <c r="O66" s="14"/>
      <c r="P66" s="79"/>
      <c r="Q66" s="15">
        <v>20</v>
      </c>
      <c r="R66" s="14">
        <v>20</v>
      </c>
      <c r="S66" s="79">
        <v>7</v>
      </c>
      <c r="T66" s="74"/>
      <c r="U66" s="75"/>
      <c r="V66" s="115"/>
      <c r="W66" s="74"/>
      <c r="X66" s="75"/>
      <c r="Y66" s="102"/>
    </row>
    <row r="67" spans="1:25" ht="24" customHeight="1" x14ac:dyDescent="0.25">
      <c r="A67" s="5">
        <v>37</v>
      </c>
      <c r="B67" s="47" t="s">
        <v>85</v>
      </c>
      <c r="C67" s="15">
        <f t="shared" ref="C67:C79" si="6">SUM(D67:E67)</f>
        <v>35</v>
      </c>
      <c r="D67" s="13">
        <f t="shared" ref="D67:E79" si="7">SUM(H67,K67,N67,Q67,T67,W67)</f>
        <v>35</v>
      </c>
      <c r="E67" s="34">
        <f t="shared" si="7"/>
        <v>0</v>
      </c>
      <c r="F67" s="58" t="s">
        <v>26</v>
      </c>
      <c r="G67" s="107">
        <v>5</v>
      </c>
      <c r="H67" s="17"/>
      <c r="I67" s="16"/>
      <c r="J67" s="80"/>
      <c r="K67" s="17"/>
      <c r="L67" s="16"/>
      <c r="M67" s="80"/>
      <c r="N67" s="17"/>
      <c r="O67" s="16"/>
      <c r="P67" s="80"/>
      <c r="Q67" s="17">
        <v>35</v>
      </c>
      <c r="R67" s="16"/>
      <c r="S67" s="80">
        <v>5</v>
      </c>
      <c r="T67" s="74"/>
      <c r="U67" s="75"/>
      <c r="V67" s="126"/>
      <c r="W67" s="74"/>
      <c r="X67" s="75"/>
      <c r="Y67" s="84"/>
    </row>
    <row r="68" spans="1:25" ht="48" customHeight="1" x14ac:dyDescent="0.25">
      <c r="A68" s="5">
        <v>38</v>
      </c>
      <c r="B68" s="52" t="s">
        <v>96</v>
      </c>
      <c r="C68" s="15">
        <f t="shared" si="6"/>
        <v>40</v>
      </c>
      <c r="D68" s="13">
        <f t="shared" si="7"/>
        <v>25</v>
      </c>
      <c r="E68" s="34">
        <f t="shared" si="7"/>
        <v>15</v>
      </c>
      <c r="F68" s="37" t="s">
        <v>26</v>
      </c>
      <c r="G68" s="108">
        <v>4</v>
      </c>
      <c r="H68" s="20"/>
      <c r="I68" s="19"/>
      <c r="J68" s="81"/>
      <c r="K68" s="20"/>
      <c r="L68" s="19"/>
      <c r="M68" s="81"/>
      <c r="N68" s="20"/>
      <c r="O68" s="19"/>
      <c r="P68" s="81"/>
      <c r="Q68" s="20">
        <v>25</v>
      </c>
      <c r="R68" s="19">
        <v>15</v>
      </c>
      <c r="S68" s="81">
        <v>4</v>
      </c>
      <c r="T68" s="68"/>
      <c r="U68" s="69"/>
      <c r="V68" s="87"/>
      <c r="W68" s="68"/>
      <c r="X68" s="69"/>
      <c r="Y68" s="85"/>
    </row>
    <row r="69" spans="1:25" ht="24" x14ac:dyDescent="0.25">
      <c r="A69" s="5">
        <v>39</v>
      </c>
      <c r="B69" s="46" t="s">
        <v>86</v>
      </c>
      <c r="C69" s="15">
        <f t="shared" si="6"/>
        <v>35</v>
      </c>
      <c r="D69" s="13">
        <f t="shared" si="7"/>
        <v>20</v>
      </c>
      <c r="E69" s="34">
        <f t="shared" si="7"/>
        <v>15</v>
      </c>
      <c r="F69" s="37" t="s">
        <v>26</v>
      </c>
      <c r="G69" s="108">
        <v>5</v>
      </c>
      <c r="H69" s="20"/>
      <c r="I69" s="19"/>
      <c r="J69" s="81"/>
      <c r="K69" s="20"/>
      <c r="L69" s="19"/>
      <c r="M69" s="81"/>
      <c r="N69" s="20"/>
      <c r="O69" s="19"/>
      <c r="P69" s="81"/>
      <c r="Q69" s="20"/>
      <c r="R69" s="19"/>
      <c r="S69" s="81"/>
      <c r="T69" s="71">
        <v>20</v>
      </c>
      <c r="U69" s="72">
        <v>15</v>
      </c>
      <c r="V69" s="82">
        <v>5</v>
      </c>
      <c r="W69" s="71"/>
      <c r="X69" s="72"/>
      <c r="Y69" s="86"/>
    </row>
    <row r="70" spans="1:25" ht="36" customHeight="1" x14ac:dyDescent="0.25">
      <c r="A70" s="5">
        <v>40</v>
      </c>
      <c r="B70" s="46" t="s">
        <v>87</v>
      </c>
      <c r="C70" s="15">
        <f t="shared" si="6"/>
        <v>25</v>
      </c>
      <c r="D70" s="13">
        <f t="shared" si="7"/>
        <v>25</v>
      </c>
      <c r="E70" s="34">
        <f t="shared" si="7"/>
        <v>0</v>
      </c>
      <c r="F70" s="37" t="s">
        <v>26</v>
      </c>
      <c r="G70" s="108">
        <v>2</v>
      </c>
      <c r="H70" s="20"/>
      <c r="I70" s="19"/>
      <c r="J70" s="81"/>
      <c r="K70" s="20"/>
      <c r="L70" s="19"/>
      <c r="M70" s="81"/>
      <c r="N70" s="20"/>
      <c r="O70" s="19"/>
      <c r="P70" s="81"/>
      <c r="Q70" s="20">
        <v>25</v>
      </c>
      <c r="R70" s="19"/>
      <c r="S70" s="81">
        <v>2</v>
      </c>
      <c r="T70" s="71"/>
      <c r="U70" s="72"/>
      <c r="V70" s="82"/>
      <c r="W70" s="71"/>
      <c r="X70" s="72"/>
      <c r="Y70" s="82"/>
    </row>
    <row r="71" spans="1:25" ht="24" x14ac:dyDescent="0.25">
      <c r="A71" s="5">
        <v>41</v>
      </c>
      <c r="B71" s="21" t="s">
        <v>55</v>
      </c>
      <c r="C71" s="15">
        <f t="shared" si="6"/>
        <v>35</v>
      </c>
      <c r="D71" s="13">
        <f t="shared" si="7"/>
        <v>20</v>
      </c>
      <c r="E71" s="34">
        <f t="shared" si="7"/>
        <v>15</v>
      </c>
      <c r="F71" s="37" t="s">
        <v>26</v>
      </c>
      <c r="G71" s="108">
        <v>4</v>
      </c>
      <c r="H71" s="20"/>
      <c r="I71" s="19"/>
      <c r="J71" s="81"/>
      <c r="K71" s="20"/>
      <c r="L71" s="19"/>
      <c r="M71" s="81"/>
      <c r="N71" s="20"/>
      <c r="O71" s="19"/>
      <c r="P71" s="81"/>
      <c r="Q71" s="20"/>
      <c r="R71" s="19"/>
      <c r="S71" s="81"/>
      <c r="T71" s="71"/>
      <c r="U71" s="72"/>
      <c r="V71" s="82"/>
      <c r="W71" s="71">
        <v>20</v>
      </c>
      <c r="X71" s="72">
        <v>15</v>
      </c>
      <c r="Y71" s="82">
        <v>4</v>
      </c>
    </row>
    <row r="72" spans="1:25" ht="36" customHeight="1" x14ac:dyDescent="0.25">
      <c r="A72" s="5">
        <v>42</v>
      </c>
      <c r="B72" s="46" t="s">
        <v>88</v>
      </c>
      <c r="C72" s="15">
        <f t="shared" si="6"/>
        <v>25</v>
      </c>
      <c r="D72" s="13">
        <f t="shared" si="7"/>
        <v>0</v>
      </c>
      <c r="E72" s="34">
        <f t="shared" si="7"/>
        <v>25</v>
      </c>
      <c r="F72" s="37" t="s">
        <v>26</v>
      </c>
      <c r="G72" s="108">
        <v>4</v>
      </c>
      <c r="H72" s="20"/>
      <c r="I72" s="19"/>
      <c r="J72" s="81"/>
      <c r="K72" s="20"/>
      <c r="L72" s="19"/>
      <c r="M72" s="81"/>
      <c r="N72" s="20"/>
      <c r="O72" s="19"/>
      <c r="P72" s="81"/>
      <c r="Q72" s="20"/>
      <c r="R72" s="19"/>
      <c r="S72" s="81"/>
      <c r="T72" s="71"/>
      <c r="U72" s="72"/>
      <c r="V72" s="82"/>
      <c r="W72" s="71"/>
      <c r="X72" s="72">
        <v>25</v>
      </c>
      <c r="Y72" s="82">
        <v>4</v>
      </c>
    </row>
    <row r="73" spans="1:25" ht="24" customHeight="1" x14ac:dyDescent="0.25">
      <c r="A73" s="5">
        <v>43</v>
      </c>
      <c r="B73" s="46" t="s">
        <v>89</v>
      </c>
      <c r="C73" s="15">
        <f t="shared" si="6"/>
        <v>40</v>
      </c>
      <c r="D73" s="13">
        <f t="shared" si="7"/>
        <v>20</v>
      </c>
      <c r="E73" s="34">
        <f t="shared" si="7"/>
        <v>20</v>
      </c>
      <c r="F73" s="37" t="s">
        <v>26</v>
      </c>
      <c r="G73" s="108">
        <v>5</v>
      </c>
      <c r="H73" s="20"/>
      <c r="I73" s="19"/>
      <c r="J73" s="81"/>
      <c r="K73" s="20"/>
      <c r="L73" s="19"/>
      <c r="M73" s="81"/>
      <c r="N73" s="20"/>
      <c r="O73" s="19"/>
      <c r="P73" s="81"/>
      <c r="Q73" s="20"/>
      <c r="R73" s="19"/>
      <c r="S73" s="81"/>
      <c r="T73" s="71">
        <v>20</v>
      </c>
      <c r="U73" s="72">
        <v>20</v>
      </c>
      <c r="V73" s="82">
        <v>5</v>
      </c>
      <c r="W73" s="71"/>
      <c r="X73" s="72"/>
      <c r="Y73" s="82"/>
    </row>
    <row r="74" spans="1:25" ht="22.5" customHeight="1" x14ac:dyDescent="0.25">
      <c r="A74" s="5">
        <v>44</v>
      </c>
      <c r="B74" s="21" t="s">
        <v>104</v>
      </c>
      <c r="C74" s="15">
        <f t="shared" si="6"/>
        <v>30</v>
      </c>
      <c r="D74" s="13">
        <f t="shared" si="7"/>
        <v>30</v>
      </c>
      <c r="E74" s="34">
        <f t="shared" si="7"/>
        <v>0</v>
      </c>
      <c r="F74" s="37" t="s">
        <v>26</v>
      </c>
      <c r="G74" s="108">
        <v>5</v>
      </c>
      <c r="H74" s="20"/>
      <c r="I74" s="19"/>
      <c r="J74" s="81"/>
      <c r="K74" s="20"/>
      <c r="L74" s="19"/>
      <c r="M74" s="81"/>
      <c r="N74" s="20"/>
      <c r="O74" s="19"/>
      <c r="P74" s="81"/>
      <c r="Q74" s="20">
        <v>30</v>
      </c>
      <c r="R74" s="19"/>
      <c r="S74" s="81">
        <v>5</v>
      </c>
      <c r="T74" s="71"/>
      <c r="U74" s="72"/>
      <c r="V74" s="82"/>
      <c r="W74" s="71"/>
      <c r="X74" s="72"/>
      <c r="Y74" s="82"/>
    </row>
    <row r="75" spans="1:25" x14ac:dyDescent="0.25">
      <c r="A75" s="5">
        <v>45</v>
      </c>
      <c r="B75" s="46" t="s">
        <v>90</v>
      </c>
      <c r="C75" s="15">
        <f t="shared" si="6"/>
        <v>25</v>
      </c>
      <c r="D75" s="13">
        <f t="shared" si="7"/>
        <v>15</v>
      </c>
      <c r="E75" s="34">
        <f t="shared" si="7"/>
        <v>10</v>
      </c>
      <c r="F75" s="37" t="s">
        <v>26</v>
      </c>
      <c r="G75" s="108">
        <v>4</v>
      </c>
      <c r="H75" s="20"/>
      <c r="I75" s="19"/>
      <c r="J75" s="81"/>
      <c r="K75" s="20"/>
      <c r="L75" s="19"/>
      <c r="M75" s="81"/>
      <c r="N75" s="20"/>
      <c r="O75" s="19"/>
      <c r="P75" s="81"/>
      <c r="Q75" s="20">
        <v>15</v>
      </c>
      <c r="R75" s="19">
        <v>10</v>
      </c>
      <c r="S75" s="81">
        <v>4</v>
      </c>
      <c r="T75" s="71"/>
      <c r="U75" s="72"/>
      <c r="V75" s="82"/>
      <c r="W75" s="71"/>
      <c r="X75" s="72"/>
      <c r="Y75" s="82"/>
    </row>
    <row r="76" spans="1:25" ht="22.5" customHeight="1" x14ac:dyDescent="0.25">
      <c r="A76" s="5">
        <v>46</v>
      </c>
      <c r="B76" s="48" t="s">
        <v>91</v>
      </c>
      <c r="C76" s="15">
        <f t="shared" si="6"/>
        <v>30</v>
      </c>
      <c r="D76" s="13">
        <f t="shared" si="7"/>
        <v>30</v>
      </c>
      <c r="E76" s="34">
        <f t="shared" si="7"/>
        <v>0</v>
      </c>
      <c r="F76" s="37" t="s">
        <v>26</v>
      </c>
      <c r="G76" s="109">
        <v>4</v>
      </c>
      <c r="H76" s="20"/>
      <c r="I76" s="19"/>
      <c r="J76" s="81"/>
      <c r="K76" s="20"/>
      <c r="L76" s="19"/>
      <c r="M76" s="81"/>
      <c r="N76" s="20"/>
      <c r="O76" s="19"/>
      <c r="P76" s="81"/>
      <c r="Q76" s="20"/>
      <c r="R76" s="19"/>
      <c r="S76" s="81"/>
      <c r="T76" s="71">
        <v>30</v>
      </c>
      <c r="U76" s="72"/>
      <c r="V76" s="82">
        <v>4</v>
      </c>
      <c r="W76" s="71"/>
      <c r="X76" s="72"/>
      <c r="Y76" s="82"/>
    </row>
    <row r="77" spans="1:25" ht="24" x14ac:dyDescent="0.25">
      <c r="A77" s="6">
        <v>47</v>
      </c>
      <c r="B77" s="48" t="s">
        <v>92</v>
      </c>
      <c r="C77" s="15">
        <f t="shared" si="6"/>
        <v>30</v>
      </c>
      <c r="D77" s="13">
        <f t="shared" si="7"/>
        <v>30</v>
      </c>
      <c r="E77" s="34">
        <f t="shared" si="7"/>
        <v>0</v>
      </c>
      <c r="F77" s="64" t="s">
        <v>26</v>
      </c>
      <c r="G77" s="109">
        <v>3</v>
      </c>
      <c r="H77" s="20"/>
      <c r="I77" s="19"/>
      <c r="J77" s="81"/>
      <c r="K77" s="20"/>
      <c r="L77" s="19"/>
      <c r="M77" s="81"/>
      <c r="N77" s="20"/>
      <c r="O77" s="19"/>
      <c r="P77" s="81"/>
      <c r="Q77" s="20"/>
      <c r="R77" s="19"/>
      <c r="S77" s="81"/>
      <c r="T77" s="71"/>
      <c r="U77" s="72"/>
      <c r="V77" s="82"/>
      <c r="W77" s="71">
        <v>30</v>
      </c>
      <c r="X77" s="72"/>
      <c r="Y77" s="82">
        <v>3</v>
      </c>
    </row>
    <row r="78" spans="1:25" x14ac:dyDescent="0.25">
      <c r="A78" s="5">
        <v>48</v>
      </c>
      <c r="B78" s="21" t="s">
        <v>56</v>
      </c>
      <c r="C78" s="15">
        <f t="shared" si="6"/>
        <v>35</v>
      </c>
      <c r="D78" s="13">
        <f t="shared" si="7"/>
        <v>20</v>
      </c>
      <c r="E78" s="34">
        <f t="shared" si="7"/>
        <v>15</v>
      </c>
      <c r="F78" s="37" t="s">
        <v>26</v>
      </c>
      <c r="G78" s="155">
        <v>2</v>
      </c>
      <c r="H78" s="18"/>
      <c r="I78" s="16"/>
      <c r="J78" s="80"/>
      <c r="K78" s="17"/>
      <c r="L78" s="16"/>
      <c r="M78" s="80"/>
      <c r="N78" s="17"/>
      <c r="O78" s="16"/>
      <c r="P78" s="80"/>
      <c r="Q78" s="17">
        <v>20</v>
      </c>
      <c r="R78" s="16">
        <v>15</v>
      </c>
      <c r="S78" s="80">
        <v>2</v>
      </c>
      <c r="T78" s="68"/>
      <c r="U78" s="69"/>
      <c r="V78" s="87"/>
      <c r="W78" s="68"/>
      <c r="X78" s="69"/>
      <c r="Y78" s="87"/>
    </row>
    <row r="79" spans="1:25" ht="24" customHeight="1" thickBot="1" x14ac:dyDescent="0.3">
      <c r="A79" s="6">
        <v>49</v>
      </c>
      <c r="B79" s="48" t="s">
        <v>111</v>
      </c>
      <c r="C79" s="15">
        <f t="shared" si="6"/>
        <v>40</v>
      </c>
      <c r="D79" s="13">
        <f t="shared" si="7"/>
        <v>25</v>
      </c>
      <c r="E79" s="34">
        <f t="shared" si="7"/>
        <v>15</v>
      </c>
      <c r="F79" s="160" t="s">
        <v>26</v>
      </c>
      <c r="G79" s="161">
        <v>4</v>
      </c>
      <c r="H79" s="24"/>
      <c r="I79" s="19"/>
      <c r="J79" s="81"/>
      <c r="K79" s="20"/>
      <c r="L79" s="19"/>
      <c r="M79" s="81"/>
      <c r="N79" s="20"/>
      <c r="O79" s="19"/>
      <c r="P79" s="81"/>
      <c r="Q79" s="20"/>
      <c r="R79" s="19"/>
      <c r="S79" s="81"/>
      <c r="T79" s="71"/>
      <c r="U79" s="72"/>
      <c r="V79" s="82"/>
      <c r="W79" s="71">
        <v>25</v>
      </c>
      <c r="X79" s="72">
        <v>15</v>
      </c>
      <c r="Y79" s="135">
        <v>4</v>
      </c>
    </row>
    <row r="80" spans="1:25" ht="15.75" thickBot="1" x14ac:dyDescent="0.3">
      <c r="A80" s="506" t="s">
        <v>30</v>
      </c>
      <c r="B80" s="507"/>
      <c r="C80" s="120">
        <f>SUM(C66:C79)</f>
        <v>465</v>
      </c>
      <c r="D80" s="92">
        <v>168</v>
      </c>
      <c r="E80" s="112">
        <v>205</v>
      </c>
      <c r="F80" s="113"/>
      <c r="G80" s="156">
        <f>SUM(G66:G79)</f>
        <v>58</v>
      </c>
      <c r="H80" s="96"/>
      <c r="I80" s="98"/>
      <c r="J80" s="99"/>
      <c r="K80" s="96"/>
      <c r="L80" s="98"/>
      <c r="M80" s="99"/>
      <c r="N80" s="96"/>
      <c r="O80" s="98"/>
      <c r="P80" s="99"/>
      <c r="Q80" s="96"/>
      <c r="R80" s="98"/>
      <c r="S80" s="99">
        <f>SUM(S66:S79)</f>
        <v>29</v>
      </c>
      <c r="T80" s="94"/>
      <c r="U80" s="93"/>
      <c r="V80" s="97">
        <f>SUM(V66:V79)</f>
        <v>14</v>
      </c>
      <c r="W80" s="94"/>
      <c r="X80" s="93"/>
      <c r="Y80" s="97">
        <f>SUM(Y66:Y79)</f>
        <v>15</v>
      </c>
    </row>
    <row r="81" spans="1:25" ht="15.75" thickBot="1" x14ac:dyDescent="0.3">
      <c r="A81" s="548" t="s">
        <v>57</v>
      </c>
      <c r="B81" s="510"/>
      <c r="C81" s="510"/>
      <c r="D81" s="510"/>
      <c r="E81" s="510"/>
      <c r="F81" s="510"/>
      <c r="G81" s="510"/>
      <c r="H81" s="510"/>
      <c r="I81" s="510"/>
      <c r="J81" s="510"/>
      <c r="K81" s="510"/>
      <c r="L81" s="510"/>
      <c r="M81" s="510"/>
      <c r="N81" s="510"/>
      <c r="O81" s="510"/>
      <c r="P81" s="510"/>
      <c r="Q81" s="510"/>
      <c r="R81" s="510"/>
      <c r="S81" s="510"/>
      <c r="T81" s="510"/>
      <c r="U81" s="510"/>
      <c r="V81" s="510"/>
      <c r="W81" s="510"/>
      <c r="X81" s="510"/>
      <c r="Y81" s="511"/>
    </row>
    <row r="82" spans="1:25" x14ac:dyDescent="0.25">
      <c r="A82" s="31">
        <v>50</v>
      </c>
      <c r="B82" s="136" t="s">
        <v>58</v>
      </c>
      <c r="C82" s="31">
        <v>72</v>
      </c>
      <c r="D82" s="31"/>
      <c r="E82" s="25">
        <v>72</v>
      </c>
      <c r="F82" s="76" t="s">
        <v>26</v>
      </c>
      <c r="G82" s="138">
        <v>5</v>
      </c>
      <c r="H82" s="137"/>
      <c r="I82" s="25"/>
      <c r="J82" s="138">
        <v>1</v>
      </c>
      <c r="K82" s="137"/>
      <c r="L82" s="25"/>
      <c r="M82" s="138">
        <v>1</v>
      </c>
      <c r="N82" s="137"/>
      <c r="O82" s="25">
        <v>18</v>
      </c>
      <c r="P82" s="138">
        <v>1</v>
      </c>
      <c r="Q82" s="137"/>
      <c r="R82" s="25">
        <v>18</v>
      </c>
      <c r="S82" s="138">
        <v>2</v>
      </c>
      <c r="T82" s="33"/>
      <c r="U82" s="32">
        <v>18</v>
      </c>
      <c r="V82" s="141"/>
      <c r="W82" s="33"/>
      <c r="X82" s="32">
        <v>18</v>
      </c>
      <c r="Y82" s="141"/>
    </row>
    <row r="83" spans="1:25" x14ac:dyDescent="0.25">
      <c r="A83" s="30">
        <v>51</v>
      </c>
      <c r="B83" s="29" t="s">
        <v>59</v>
      </c>
      <c r="C83" s="30">
        <v>90</v>
      </c>
      <c r="D83" s="31">
        <v>0</v>
      </c>
      <c r="E83" s="25">
        <v>90</v>
      </c>
      <c r="F83" s="77" t="s">
        <v>26</v>
      </c>
      <c r="G83" s="139">
        <v>3</v>
      </c>
      <c r="H83" s="33"/>
      <c r="I83" s="32"/>
      <c r="J83" s="140"/>
      <c r="K83" s="33"/>
      <c r="L83" s="25"/>
      <c r="M83" s="139"/>
      <c r="N83" s="33"/>
      <c r="O83" s="32"/>
      <c r="P83" s="140"/>
      <c r="Q83" s="33"/>
      <c r="R83" s="192" t="s">
        <v>121</v>
      </c>
      <c r="S83" s="140"/>
      <c r="T83" s="182"/>
      <c r="U83" s="191" t="s">
        <v>121</v>
      </c>
      <c r="V83" s="184"/>
      <c r="W83" s="182"/>
      <c r="X83" s="183"/>
      <c r="Y83" s="84"/>
    </row>
    <row r="84" spans="1:25" ht="15.75" customHeight="1" thickBot="1" x14ac:dyDescent="0.3">
      <c r="A84" s="174">
        <v>52</v>
      </c>
      <c r="B84" s="175" t="s">
        <v>60</v>
      </c>
      <c r="C84" s="18">
        <v>40</v>
      </c>
      <c r="D84" s="18">
        <v>0</v>
      </c>
      <c r="E84" s="18">
        <v>40</v>
      </c>
      <c r="F84" s="176" t="s">
        <v>21</v>
      </c>
      <c r="G84" s="177">
        <v>10</v>
      </c>
      <c r="H84" s="18"/>
      <c r="I84" s="176"/>
      <c r="J84" s="178"/>
      <c r="K84" s="18"/>
      <c r="L84" s="176"/>
      <c r="M84" s="178"/>
      <c r="N84" s="18"/>
      <c r="O84" s="176"/>
      <c r="P84" s="179"/>
      <c r="Q84" s="18"/>
      <c r="R84" s="176"/>
      <c r="S84" s="177"/>
      <c r="T84" s="180"/>
      <c r="U84" s="180">
        <v>20</v>
      </c>
      <c r="V84" s="181">
        <v>5</v>
      </c>
      <c r="W84" s="180"/>
      <c r="X84" s="180">
        <v>20</v>
      </c>
      <c r="Y84" s="181">
        <v>5</v>
      </c>
    </row>
    <row r="85" spans="1:25" x14ac:dyDescent="0.25">
      <c r="A85" s="56">
        <v>53</v>
      </c>
      <c r="B85" s="42" t="s">
        <v>69</v>
      </c>
      <c r="C85" s="185">
        <v>60</v>
      </c>
      <c r="D85" s="49"/>
      <c r="E85" s="166">
        <v>60</v>
      </c>
      <c r="F85" s="186" t="s">
        <v>26</v>
      </c>
      <c r="G85" s="187">
        <v>2</v>
      </c>
      <c r="H85" s="157"/>
      <c r="I85" s="166">
        <v>30</v>
      </c>
      <c r="J85" s="187">
        <v>1</v>
      </c>
      <c r="K85" s="188"/>
      <c r="L85" s="166">
        <v>30</v>
      </c>
      <c r="M85" s="187">
        <v>1</v>
      </c>
      <c r="N85" s="157"/>
      <c r="O85" s="158"/>
      <c r="P85" s="159"/>
      <c r="Q85" s="157"/>
      <c r="R85" s="158"/>
      <c r="S85" s="159"/>
      <c r="T85" s="157"/>
      <c r="U85" s="158"/>
      <c r="V85" s="159"/>
      <c r="W85" s="157"/>
      <c r="X85" s="158"/>
      <c r="Y85" s="159"/>
    </row>
    <row r="86" spans="1:25" ht="15.75" customHeight="1" thickBot="1" x14ac:dyDescent="0.3">
      <c r="A86" s="549" t="s">
        <v>30</v>
      </c>
      <c r="B86" s="550"/>
      <c r="C86" s="168">
        <f>SUM(C82:C84)</f>
        <v>202</v>
      </c>
      <c r="D86" s="169"/>
      <c r="E86" s="170"/>
      <c r="F86" s="171"/>
      <c r="G86" s="172">
        <f>SUM(G82:G84)</f>
        <v>18</v>
      </c>
      <c r="H86" s="173"/>
      <c r="I86" s="170"/>
      <c r="J86" s="172">
        <f>SUM(J82:J85)</f>
        <v>2</v>
      </c>
      <c r="K86" s="172">
        <f t="shared" ref="K86:Y86" si="8">SUM(K82:K85)</f>
        <v>0</v>
      </c>
      <c r="L86" s="172">
        <f t="shared" si="8"/>
        <v>30</v>
      </c>
      <c r="M86" s="172">
        <f t="shared" si="8"/>
        <v>2</v>
      </c>
      <c r="N86" s="172">
        <f t="shared" si="8"/>
        <v>0</v>
      </c>
      <c r="O86" s="172">
        <f t="shared" si="8"/>
        <v>18</v>
      </c>
      <c r="P86" s="172">
        <f t="shared" si="8"/>
        <v>1</v>
      </c>
      <c r="Q86" s="172">
        <f t="shared" si="8"/>
        <v>0</v>
      </c>
      <c r="R86" s="172">
        <f t="shared" si="8"/>
        <v>18</v>
      </c>
      <c r="S86" s="172">
        <f t="shared" si="8"/>
        <v>2</v>
      </c>
      <c r="T86" s="172">
        <f t="shared" si="8"/>
        <v>0</v>
      </c>
      <c r="U86" s="172">
        <f t="shared" si="8"/>
        <v>38</v>
      </c>
      <c r="V86" s="172">
        <f t="shared" si="8"/>
        <v>5</v>
      </c>
      <c r="W86" s="172">
        <f t="shared" si="8"/>
        <v>0</v>
      </c>
      <c r="X86" s="172">
        <f t="shared" si="8"/>
        <v>38</v>
      </c>
      <c r="Y86" s="172">
        <f t="shared" si="8"/>
        <v>5</v>
      </c>
    </row>
    <row r="87" spans="1:25" ht="15.75" customHeight="1" thickBot="1" x14ac:dyDescent="0.3">
      <c r="A87" s="78"/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</row>
    <row r="88" spans="1:25" ht="15.75" customHeight="1" thickBot="1" x14ac:dyDescent="0.3">
      <c r="A88" s="533" t="s">
        <v>120</v>
      </c>
      <c r="B88" s="534"/>
      <c r="C88" s="534"/>
      <c r="D88" s="534"/>
      <c r="E88" s="534"/>
      <c r="F88" s="534"/>
      <c r="G88" s="534"/>
      <c r="H88" s="534"/>
      <c r="I88" s="534"/>
      <c r="J88" s="534"/>
      <c r="K88" s="534"/>
      <c r="L88" s="534"/>
      <c r="M88" s="534"/>
      <c r="N88" s="534"/>
      <c r="O88" s="534"/>
      <c r="P88" s="534"/>
      <c r="Q88" s="534"/>
      <c r="R88" s="534"/>
      <c r="S88" s="534"/>
      <c r="T88" s="534"/>
      <c r="U88" s="534"/>
      <c r="V88" s="534"/>
      <c r="W88" s="534"/>
      <c r="X88" s="534"/>
      <c r="Y88" s="535"/>
    </row>
    <row r="89" spans="1:25" ht="15.75" thickBot="1" x14ac:dyDescent="0.3">
      <c r="A89" s="142" t="s">
        <v>61</v>
      </c>
      <c r="B89" s="143"/>
      <c r="C89" s="144">
        <f>SUM(C14:C19, C22:C32,C35:C49,C52:C63,C82:C84)</f>
        <v>1432</v>
      </c>
      <c r="D89" s="144">
        <v>681</v>
      </c>
      <c r="E89" s="146">
        <v>531</v>
      </c>
      <c r="F89" s="110"/>
      <c r="G89" s="148">
        <v>198</v>
      </c>
      <c r="H89" s="164">
        <f t="shared" ref="H89:X89" si="9">SUM(H14:H19,H22:H32,H35:H49,H52:H63,H82:H84)</f>
        <v>140</v>
      </c>
      <c r="I89" s="149">
        <f t="shared" si="9"/>
        <v>20</v>
      </c>
      <c r="J89" s="150">
        <f>SUM(J20,J33,J50,J64,J80,J86)</f>
        <v>21</v>
      </c>
      <c r="K89" s="164">
        <f t="shared" si="9"/>
        <v>140</v>
      </c>
      <c r="L89" s="149">
        <f t="shared" si="9"/>
        <v>55</v>
      </c>
      <c r="M89" s="150">
        <f>SUM(M20,M33,M50,M86)</f>
        <v>28</v>
      </c>
      <c r="N89" s="164">
        <f t="shared" si="9"/>
        <v>230</v>
      </c>
      <c r="O89" s="149">
        <f t="shared" si="9"/>
        <v>33</v>
      </c>
      <c r="P89" s="150">
        <f>SUM(P33,P50,P86)</f>
        <v>26</v>
      </c>
      <c r="Q89" s="164">
        <f t="shared" si="9"/>
        <v>110</v>
      </c>
      <c r="R89" s="149">
        <f t="shared" si="9"/>
        <v>153</v>
      </c>
      <c r="S89" s="150">
        <f>SUM(S50,S64,S80,S86)</f>
        <v>55</v>
      </c>
      <c r="T89" s="151">
        <f t="shared" si="9"/>
        <v>130</v>
      </c>
      <c r="U89" s="152">
        <f t="shared" si="9"/>
        <v>123</v>
      </c>
      <c r="V89" s="153">
        <f>SUM(V33,V50,V64,V80,V86)</f>
        <v>52</v>
      </c>
      <c r="W89" s="151">
        <f t="shared" si="9"/>
        <v>135</v>
      </c>
      <c r="X89" s="152">
        <f t="shared" si="9"/>
        <v>73</v>
      </c>
      <c r="Y89" s="153">
        <f>SUM(Y33,Y50,Y64,Y80,Y86)</f>
        <v>46</v>
      </c>
    </row>
    <row r="90" spans="1:25" ht="15.75" thickBot="1" x14ac:dyDescent="0.3">
      <c r="A90" s="554" t="s">
        <v>62</v>
      </c>
      <c r="B90" s="555"/>
      <c r="C90" s="555"/>
      <c r="D90" s="555"/>
      <c r="E90" s="555"/>
      <c r="F90" s="555"/>
      <c r="G90" s="556"/>
      <c r="H90" s="557">
        <f>SUM(H89:I89)</f>
        <v>160</v>
      </c>
      <c r="I90" s="558"/>
      <c r="J90" s="559"/>
      <c r="K90" s="557">
        <f>SUM(K89:L89)</f>
        <v>195</v>
      </c>
      <c r="L90" s="558"/>
      <c r="M90" s="559"/>
      <c r="N90" s="557">
        <f>SUM(N89:O89)</f>
        <v>263</v>
      </c>
      <c r="O90" s="558"/>
      <c r="P90" s="559"/>
      <c r="Q90" s="557">
        <f>SUM(Q89:R89)</f>
        <v>263</v>
      </c>
      <c r="R90" s="558"/>
      <c r="S90" s="560"/>
      <c r="T90" s="570">
        <f>SUM(T89:U89)</f>
        <v>253</v>
      </c>
      <c r="U90" s="562"/>
      <c r="V90" s="563"/>
      <c r="W90" s="561">
        <f>SUM(W89:X89)</f>
        <v>208</v>
      </c>
      <c r="X90" s="562"/>
      <c r="Y90" s="563"/>
    </row>
    <row r="91" spans="1:25" ht="15.75" thickBot="1" x14ac:dyDescent="0.3">
      <c r="A91" s="564" t="s">
        <v>63</v>
      </c>
      <c r="B91" s="565"/>
      <c r="C91" s="565"/>
      <c r="D91" s="565"/>
      <c r="E91" s="565"/>
      <c r="F91" s="565"/>
      <c r="G91" s="566"/>
      <c r="H91" s="551">
        <f>SUM(H90:M90)</f>
        <v>355</v>
      </c>
      <c r="I91" s="552"/>
      <c r="J91" s="552"/>
      <c r="K91" s="552"/>
      <c r="L91" s="552"/>
      <c r="M91" s="553"/>
      <c r="N91" s="551">
        <f>SUM(N90:S90)</f>
        <v>526</v>
      </c>
      <c r="O91" s="552"/>
      <c r="P91" s="552"/>
      <c r="Q91" s="552"/>
      <c r="R91" s="552"/>
      <c r="S91" s="553"/>
      <c r="T91" s="567">
        <f>SUM(T90:Y90)</f>
        <v>461</v>
      </c>
      <c r="U91" s="568"/>
      <c r="V91" s="568"/>
      <c r="W91" s="568"/>
      <c r="X91" s="568"/>
      <c r="Y91" s="569"/>
    </row>
    <row r="92" spans="1:25" ht="15.75" thickBot="1" x14ac:dyDescent="0.3">
      <c r="A92" s="564" t="s">
        <v>64</v>
      </c>
      <c r="B92" s="565"/>
      <c r="C92" s="565"/>
      <c r="D92" s="565"/>
      <c r="E92" s="565"/>
      <c r="F92" s="565"/>
      <c r="G92" s="566"/>
      <c r="H92" s="551">
        <v>5</v>
      </c>
      <c r="I92" s="552"/>
      <c r="J92" s="553"/>
      <c r="K92" s="551">
        <v>4</v>
      </c>
      <c r="L92" s="552"/>
      <c r="M92" s="553"/>
      <c r="N92" s="551">
        <v>2</v>
      </c>
      <c r="O92" s="552"/>
      <c r="P92" s="553"/>
      <c r="Q92" s="551">
        <v>1</v>
      </c>
      <c r="R92" s="552"/>
      <c r="S92" s="553"/>
      <c r="T92" s="567">
        <v>2</v>
      </c>
      <c r="U92" s="568"/>
      <c r="V92" s="569"/>
      <c r="W92" s="567">
        <v>2</v>
      </c>
      <c r="X92" s="568"/>
      <c r="Y92" s="569"/>
    </row>
    <row r="93" spans="1:25" ht="15.75" customHeight="1" thickBot="1" x14ac:dyDescent="0.3">
      <c r="A93" s="571" t="s">
        <v>65</v>
      </c>
      <c r="B93" s="572"/>
      <c r="C93" s="7">
        <f>SUM(C14:C19,C22:C32,C35:C49,C66:C79,C82:C84)</f>
        <v>1532</v>
      </c>
      <c r="D93" s="7">
        <v>681</v>
      </c>
      <c r="E93" s="8">
        <v>531</v>
      </c>
      <c r="F93" s="9"/>
      <c r="G93" s="9"/>
      <c r="H93" s="10"/>
      <c r="I93" s="10"/>
      <c r="J93" s="10"/>
      <c r="K93" s="10"/>
      <c r="L93" s="10"/>
      <c r="M93" s="10"/>
      <c r="N93" s="10"/>
      <c r="O93" s="11"/>
      <c r="P93" s="11"/>
      <c r="Q93" s="10"/>
      <c r="R93" s="11"/>
      <c r="S93" s="11"/>
      <c r="T93" s="4"/>
      <c r="U93" s="4"/>
      <c r="V93" s="4"/>
      <c r="W93" s="4"/>
      <c r="X93" s="4"/>
      <c r="Y93" s="4"/>
    </row>
    <row r="94" spans="1:25" ht="15.75" customHeight="1" x14ac:dyDescent="0.25">
      <c r="A94" s="12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5.75" customHeight="1" thickBot="1" x14ac:dyDescent="0.3">
      <c r="A95" s="12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5.75" customHeight="1" thickBot="1" x14ac:dyDescent="0.3">
      <c r="A96" s="533" t="s">
        <v>66</v>
      </c>
      <c r="B96" s="534"/>
      <c r="C96" s="534"/>
      <c r="D96" s="534"/>
      <c r="E96" s="534"/>
      <c r="F96" s="534"/>
      <c r="G96" s="534"/>
      <c r="H96" s="534"/>
      <c r="I96" s="534"/>
      <c r="J96" s="534"/>
      <c r="K96" s="534"/>
      <c r="L96" s="534"/>
      <c r="M96" s="534"/>
      <c r="N96" s="534"/>
      <c r="O96" s="534"/>
      <c r="P96" s="534"/>
      <c r="Q96" s="534"/>
      <c r="R96" s="534"/>
      <c r="S96" s="534"/>
      <c r="T96" s="534"/>
      <c r="U96" s="534"/>
      <c r="V96" s="534"/>
      <c r="W96" s="534"/>
      <c r="X96" s="534"/>
      <c r="Y96" s="535"/>
    </row>
    <row r="97" spans="1:25" ht="15.75" thickBot="1" x14ac:dyDescent="0.3">
      <c r="A97" s="142" t="s">
        <v>61</v>
      </c>
      <c r="B97" s="143"/>
      <c r="C97" s="144">
        <v>1242</v>
      </c>
      <c r="D97" s="144">
        <v>663</v>
      </c>
      <c r="E97" s="146">
        <v>549</v>
      </c>
      <c r="F97" s="110"/>
      <c r="G97" s="147">
        <v>198</v>
      </c>
      <c r="H97" s="145">
        <f>SUM(H14:H19,H22:H32,H35:H49,H66:H79,H82:H84)</f>
        <v>140</v>
      </c>
      <c r="I97" s="149">
        <f>SUM(I14:I19,I22:I32,I35:I49,I66:I79,I82:I84)</f>
        <v>20</v>
      </c>
      <c r="J97" s="150">
        <v>25</v>
      </c>
      <c r="K97" s="164">
        <f>SUM(K14:K19,K22:K32,K35:K49,K66:K79,K82:K84)</f>
        <v>140</v>
      </c>
      <c r="L97" s="149">
        <f>SUM(L14:L19,L22:L32,L35:L49,L66:L79,L82:L84)</f>
        <v>55</v>
      </c>
      <c r="M97" s="150">
        <f>SUM(M14:M19,M22:M32,M35:M49,M52:M63,M82:M84)</f>
        <v>27</v>
      </c>
      <c r="N97" s="164">
        <f>SUM(N14:N19,N22:N32,N35:N49,N66:N79,N82:N84)</f>
        <v>230</v>
      </c>
      <c r="O97" s="149">
        <f>SUM(O14:O19,O22:O32,O35:O49,O66:O79,O82:O84)</f>
        <v>33</v>
      </c>
      <c r="P97" s="150">
        <v>30</v>
      </c>
      <c r="Q97" s="164">
        <f>SUM(Q14:Q19,Q22:Q32,Q35:Q49,Q66:Q79,Q82:Q84)</f>
        <v>190</v>
      </c>
      <c r="R97" s="149">
        <f>SUM(R14:R19,R22:R32,R35:R49,R66:R79,R82:R84)</f>
        <v>118</v>
      </c>
      <c r="S97" s="150">
        <v>36</v>
      </c>
      <c r="T97" s="151">
        <f>SUM(T14:T19,T22:T32,T35:T49,T66:T79,T82:T84)</f>
        <v>135</v>
      </c>
      <c r="U97" s="152">
        <f>SUM(U14:U19,U22:U32,U35:U49,U66:U79,U82:U84)</f>
        <v>113</v>
      </c>
      <c r="V97" s="153">
        <v>42</v>
      </c>
      <c r="W97" s="151">
        <f>SUM(W14:W19,W22:W32,W35:W49,W66:W79,W82:W84)</f>
        <v>140</v>
      </c>
      <c r="X97" s="152">
        <f>SUM(X14:X19,X22:X32,X35:X49,X66:X79,X82:X84)</f>
        <v>128</v>
      </c>
      <c r="Y97" s="153">
        <v>33</v>
      </c>
    </row>
    <row r="98" spans="1:25" ht="15.75" thickBot="1" x14ac:dyDescent="0.3">
      <c r="A98" s="554" t="s">
        <v>62</v>
      </c>
      <c r="B98" s="555"/>
      <c r="C98" s="555"/>
      <c r="D98" s="555"/>
      <c r="E98" s="555"/>
      <c r="F98" s="555"/>
      <c r="G98" s="556"/>
      <c r="H98" s="557">
        <f>SUM(H97:I97)</f>
        <v>160</v>
      </c>
      <c r="I98" s="558"/>
      <c r="J98" s="559"/>
      <c r="K98" s="557">
        <f>SUM(K97:L97)</f>
        <v>195</v>
      </c>
      <c r="L98" s="558"/>
      <c r="M98" s="559"/>
      <c r="N98" s="557">
        <f>SUM(N97:O97)</f>
        <v>263</v>
      </c>
      <c r="O98" s="558"/>
      <c r="P98" s="559"/>
      <c r="Q98" s="557">
        <f>SUM(Q97:R97)</f>
        <v>308</v>
      </c>
      <c r="R98" s="558"/>
      <c r="S98" s="560"/>
      <c r="T98" s="570">
        <f>SUM(T97:U97)</f>
        <v>248</v>
      </c>
      <c r="U98" s="562"/>
      <c r="V98" s="563"/>
      <c r="W98" s="561">
        <f>SUM(W97:X97)</f>
        <v>268</v>
      </c>
      <c r="X98" s="562"/>
      <c r="Y98" s="563"/>
    </row>
    <row r="99" spans="1:25" ht="15.75" thickBot="1" x14ac:dyDescent="0.3">
      <c r="A99" s="564" t="s">
        <v>63</v>
      </c>
      <c r="B99" s="565"/>
      <c r="C99" s="565"/>
      <c r="D99" s="565"/>
      <c r="E99" s="565"/>
      <c r="F99" s="565"/>
      <c r="G99" s="566"/>
      <c r="H99" s="551">
        <f>SUM(H98:M98)</f>
        <v>355</v>
      </c>
      <c r="I99" s="552"/>
      <c r="J99" s="552"/>
      <c r="K99" s="552"/>
      <c r="L99" s="552"/>
      <c r="M99" s="553"/>
      <c r="N99" s="551">
        <f>SUM(N98:S98)</f>
        <v>571</v>
      </c>
      <c r="O99" s="552"/>
      <c r="P99" s="552"/>
      <c r="Q99" s="552"/>
      <c r="R99" s="552"/>
      <c r="S99" s="553"/>
      <c r="T99" s="567">
        <f>SUM(T98:Y98)</f>
        <v>516</v>
      </c>
      <c r="U99" s="568"/>
      <c r="V99" s="568"/>
      <c r="W99" s="568"/>
      <c r="X99" s="568"/>
      <c r="Y99" s="569"/>
    </row>
    <row r="100" spans="1:25" ht="15.75" thickBot="1" x14ac:dyDescent="0.3">
      <c r="A100" s="564" t="s">
        <v>64</v>
      </c>
      <c r="B100" s="565"/>
      <c r="C100" s="565"/>
      <c r="D100" s="565"/>
      <c r="E100" s="565"/>
      <c r="F100" s="565"/>
      <c r="G100" s="566"/>
      <c r="H100" s="551">
        <v>5</v>
      </c>
      <c r="I100" s="552"/>
      <c r="J100" s="553"/>
      <c r="K100" s="551">
        <v>4</v>
      </c>
      <c r="L100" s="552"/>
      <c r="M100" s="553"/>
      <c r="N100" s="551">
        <v>2</v>
      </c>
      <c r="O100" s="552"/>
      <c r="P100" s="553"/>
      <c r="Q100" s="551">
        <v>1</v>
      </c>
      <c r="R100" s="552"/>
      <c r="S100" s="553"/>
      <c r="T100" s="567">
        <v>2</v>
      </c>
      <c r="U100" s="568"/>
      <c r="V100" s="569"/>
      <c r="W100" s="567">
        <v>2</v>
      </c>
      <c r="X100" s="568"/>
      <c r="Y100" s="569"/>
    </row>
    <row r="101" spans="1:25" ht="15.75" thickBot="1" x14ac:dyDescent="0.3">
      <c r="A101" s="571" t="s">
        <v>65</v>
      </c>
      <c r="B101" s="572"/>
      <c r="C101" s="7">
        <v>1242</v>
      </c>
      <c r="D101" s="7">
        <v>663</v>
      </c>
      <c r="E101" s="8">
        <v>549</v>
      </c>
      <c r="F101" s="9"/>
      <c r="G101" s="9"/>
      <c r="H101" s="10"/>
      <c r="I101" s="10"/>
      <c r="J101" s="10"/>
      <c r="K101" s="10"/>
      <c r="L101" s="10"/>
      <c r="M101" s="10"/>
      <c r="N101" s="10"/>
      <c r="O101" s="11"/>
      <c r="P101" s="11"/>
      <c r="Q101" s="10"/>
      <c r="R101" s="11"/>
      <c r="S101" s="11"/>
      <c r="T101" s="4"/>
      <c r="U101" s="4"/>
      <c r="V101" s="4"/>
      <c r="W101" s="4"/>
      <c r="X101" s="4"/>
      <c r="Y101" s="4"/>
    </row>
  </sheetData>
  <mergeCells count="82">
    <mergeCell ref="A3:M3"/>
    <mergeCell ref="A2:M2"/>
    <mergeCell ref="T100:V100"/>
    <mergeCell ref="W100:Y100"/>
    <mergeCell ref="A101:B101"/>
    <mergeCell ref="A6:F6"/>
    <mergeCell ref="A5:I5"/>
    <mergeCell ref="A4:L4"/>
    <mergeCell ref="W98:Y98"/>
    <mergeCell ref="A99:G99"/>
    <mergeCell ref="H99:M99"/>
    <mergeCell ref="N99:S99"/>
    <mergeCell ref="T99:Y99"/>
    <mergeCell ref="A100:G100"/>
    <mergeCell ref="H100:J100"/>
    <mergeCell ref="K100:M100"/>
    <mergeCell ref="N100:P100"/>
    <mergeCell ref="Q100:S100"/>
    <mergeCell ref="T92:V92"/>
    <mergeCell ref="W92:Y92"/>
    <mergeCell ref="A93:B93"/>
    <mergeCell ref="A96:Y96"/>
    <mergeCell ref="A98:G98"/>
    <mergeCell ref="H98:J98"/>
    <mergeCell ref="K98:M98"/>
    <mergeCell ref="N98:P98"/>
    <mergeCell ref="Q98:S98"/>
    <mergeCell ref="T98:V98"/>
    <mergeCell ref="A92:G92"/>
    <mergeCell ref="H92:J92"/>
    <mergeCell ref="K92:M92"/>
    <mergeCell ref="N92:P92"/>
    <mergeCell ref="W90:Y90"/>
    <mergeCell ref="A91:G91"/>
    <mergeCell ref="H91:M91"/>
    <mergeCell ref="N91:S91"/>
    <mergeCell ref="T91:Y91"/>
    <mergeCell ref="T90:V90"/>
    <mergeCell ref="Q92:S92"/>
    <mergeCell ref="A90:G90"/>
    <mergeCell ref="H90:J90"/>
    <mergeCell ref="K90:M90"/>
    <mergeCell ref="N90:P90"/>
    <mergeCell ref="Q90:S90"/>
    <mergeCell ref="A88:Y88"/>
    <mergeCell ref="A13:Y13"/>
    <mergeCell ref="A20:B20"/>
    <mergeCell ref="A21:Y21"/>
    <mergeCell ref="A33:B33"/>
    <mergeCell ref="A34:Y34"/>
    <mergeCell ref="A50:B50"/>
    <mergeCell ref="A51:Y51"/>
    <mergeCell ref="A64:B64"/>
    <mergeCell ref="A65:Y65"/>
    <mergeCell ref="A81:Y81"/>
    <mergeCell ref="A86:B86"/>
    <mergeCell ref="Q11:R11"/>
    <mergeCell ref="S11:S12"/>
    <mergeCell ref="T11:U11"/>
    <mergeCell ref="V11:V12"/>
    <mergeCell ref="W11:X11"/>
    <mergeCell ref="J11:J12"/>
    <mergeCell ref="K11:L11"/>
    <mergeCell ref="M11:M12"/>
    <mergeCell ref="N11:O11"/>
    <mergeCell ref="P11:P12"/>
    <mergeCell ref="F9:F12"/>
    <mergeCell ref="G9:G12"/>
    <mergeCell ref="A80:B80"/>
    <mergeCell ref="A8:Y8"/>
    <mergeCell ref="Q2:X2"/>
    <mergeCell ref="A9:A12"/>
    <mergeCell ref="B9:B12"/>
    <mergeCell ref="C9:C12"/>
    <mergeCell ref="D9:D12"/>
    <mergeCell ref="E9:E12"/>
    <mergeCell ref="Y11:Y12"/>
    <mergeCell ref="H9:Y9"/>
    <mergeCell ref="H10:M10"/>
    <mergeCell ref="N10:S10"/>
    <mergeCell ref="T10:Y10"/>
    <mergeCell ref="H11:I11"/>
  </mergeCells>
  <pageMargins left="0.7" right="0.7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L125"/>
  <sheetViews>
    <sheetView tabSelected="1" workbookViewId="0">
      <selection activeCell="S88" sqref="S88"/>
    </sheetView>
  </sheetViews>
  <sheetFormatPr defaultRowHeight="15" x14ac:dyDescent="0.25"/>
  <cols>
    <col min="1" max="1" width="4.42578125" customWidth="1"/>
    <col min="2" max="2" width="30.5703125" customWidth="1"/>
    <col min="3" max="3" width="6.42578125" customWidth="1"/>
    <col min="4" max="5" width="3.7109375" customWidth="1"/>
    <col min="6" max="6" width="7.7109375" bestFit="1" customWidth="1"/>
    <col min="7" max="17" width="3.7109375" customWidth="1"/>
    <col min="18" max="37" width="3.7109375" style="390" customWidth="1"/>
    <col min="38" max="38" width="12" customWidth="1"/>
  </cols>
  <sheetData>
    <row r="5" spans="1:38" ht="15.75" thickBot="1" x14ac:dyDescent="0.3"/>
    <row r="6" spans="1:38" x14ac:dyDescent="0.25">
      <c r="A6" s="610" t="s">
        <v>174</v>
      </c>
      <c r="B6" s="611"/>
      <c r="C6" s="611"/>
      <c r="D6" s="611"/>
      <c r="E6" s="611"/>
      <c r="F6" s="611"/>
      <c r="G6" s="611"/>
      <c r="H6" s="611"/>
      <c r="I6" s="611"/>
      <c r="J6" s="611"/>
      <c r="K6" s="611"/>
      <c r="L6" s="611"/>
      <c r="M6" s="611"/>
      <c r="N6" s="611"/>
      <c r="O6" s="611"/>
      <c r="P6" s="611"/>
      <c r="Q6" s="611"/>
      <c r="R6" s="611"/>
      <c r="S6" s="611"/>
      <c r="T6" s="611"/>
      <c r="U6" s="611"/>
      <c r="V6" s="611"/>
      <c r="W6" s="611"/>
      <c r="X6" s="611"/>
      <c r="Y6" s="611"/>
      <c r="Z6" s="611"/>
      <c r="AA6" s="611"/>
      <c r="AB6" s="611"/>
      <c r="AC6" s="611"/>
      <c r="AD6" s="611"/>
      <c r="AE6" s="611"/>
      <c r="AF6" s="611"/>
      <c r="AG6" s="611"/>
      <c r="AH6" s="611"/>
      <c r="AI6" s="611"/>
      <c r="AJ6" s="611"/>
      <c r="AK6" s="612"/>
    </row>
    <row r="7" spans="1:38" ht="15.75" thickBot="1" x14ac:dyDescent="0.3">
      <c r="A7" s="613"/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4"/>
      <c r="Q7" s="614"/>
      <c r="R7" s="614"/>
      <c r="S7" s="614"/>
      <c r="T7" s="614"/>
      <c r="U7" s="614"/>
      <c r="V7" s="614"/>
      <c r="W7" s="614"/>
      <c r="X7" s="614"/>
      <c r="Y7" s="614"/>
      <c r="Z7" s="614"/>
      <c r="AA7" s="614"/>
      <c r="AB7" s="614"/>
      <c r="AC7" s="614"/>
      <c r="AD7" s="614"/>
      <c r="AE7" s="614"/>
      <c r="AF7" s="614"/>
      <c r="AG7" s="614"/>
      <c r="AH7" s="614"/>
      <c r="AI7" s="614"/>
      <c r="AJ7" s="614"/>
      <c r="AK7" s="615"/>
    </row>
    <row r="8" spans="1:38" ht="15" customHeight="1" thickBot="1" x14ac:dyDescent="0.3">
      <c r="A8" s="596" t="s">
        <v>153</v>
      </c>
      <c r="B8" s="602" t="s">
        <v>175</v>
      </c>
      <c r="C8" s="605" t="s">
        <v>3</v>
      </c>
      <c r="D8" s="605" t="s">
        <v>4</v>
      </c>
      <c r="E8" s="605" t="s">
        <v>5</v>
      </c>
      <c r="F8" s="632" t="s">
        <v>6</v>
      </c>
      <c r="G8" s="607" t="s">
        <v>7</v>
      </c>
      <c r="H8" s="626" t="s">
        <v>124</v>
      </c>
      <c r="I8" s="627"/>
      <c r="J8" s="627"/>
      <c r="K8" s="627"/>
      <c r="L8" s="627"/>
      <c r="M8" s="627"/>
      <c r="N8" s="627"/>
      <c r="O8" s="627"/>
      <c r="P8" s="627"/>
      <c r="Q8" s="627"/>
      <c r="R8" s="627"/>
      <c r="S8" s="627"/>
      <c r="T8" s="627"/>
      <c r="U8" s="627"/>
      <c r="V8" s="627"/>
      <c r="W8" s="627"/>
      <c r="X8" s="627"/>
      <c r="Y8" s="627"/>
      <c r="Z8" s="627"/>
      <c r="AA8" s="627"/>
      <c r="AB8" s="627"/>
      <c r="AC8" s="627"/>
      <c r="AD8" s="627"/>
      <c r="AE8" s="627"/>
      <c r="AF8" s="627"/>
      <c r="AG8" s="627"/>
      <c r="AH8" s="627"/>
      <c r="AI8" s="627"/>
      <c r="AJ8" s="627"/>
      <c r="AK8" s="628"/>
    </row>
    <row r="9" spans="1:38" ht="15.75" customHeight="1" thickBot="1" x14ac:dyDescent="0.3">
      <c r="A9" s="596"/>
      <c r="B9" s="603"/>
      <c r="C9" s="605"/>
      <c r="D9" s="605"/>
      <c r="E9" s="605"/>
      <c r="F9" s="633"/>
      <c r="G9" s="608"/>
      <c r="H9" s="598" t="s">
        <v>8</v>
      </c>
      <c r="I9" s="599"/>
      <c r="J9" s="599"/>
      <c r="K9" s="599"/>
      <c r="L9" s="599"/>
      <c r="M9" s="599"/>
      <c r="N9" s="599"/>
      <c r="O9" s="599"/>
      <c r="P9" s="599"/>
      <c r="Q9" s="310"/>
      <c r="R9" s="599" t="s">
        <v>9</v>
      </c>
      <c r="S9" s="599"/>
      <c r="T9" s="599"/>
      <c r="U9" s="599"/>
      <c r="V9" s="599"/>
      <c r="W9" s="599"/>
      <c r="X9" s="599"/>
      <c r="Y9" s="599"/>
      <c r="Z9" s="599"/>
      <c r="AA9" s="366"/>
      <c r="AB9" s="599" t="s">
        <v>10</v>
      </c>
      <c r="AC9" s="599"/>
      <c r="AD9" s="599"/>
      <c r="AE9" s="599"/>
      <c r="AF9" s="599"/>
      <c r="AG9" s="599"/>
      <c r="AH9" s="599"/>
      <c r="AI9" s="599"/>
      <c r="AJ9" s="599"/>
      <c r="AK9" s="631"/>
    </row>
    <row r="10" spans="1:38" ht="15" customHeight="1" x14ac:dyDescent="0.25">
      <c r="A10" s="596"/>
      <c r="B10" s="603"/>
      <c r="C10" s="605"/>
      <c r="D10" s="605"/>
      <c r="E10" s="605"/>
      <c r="F10" s="633"/>
      <c r="G10" s="608"/>
      <c r="H10" s="600" t="s">
        <v>11</v>
      </c>
      <c r="I10" s="601"/>
      <c r="J10" s="601"/>
      <c r="K10" s="601"/>
      <c r="L10" s="590" t="s">
        <v>7</v>
      </c>
      <c r="M10" s="601" t="s">
        <v>12</v>
      </c>
      <c r="N10" s="601"/>
      <c r="O10" s="601"/>
      <c r="P10" s="601"/>
      <c r="Q10" s="590" t="s">
        <v>7</v>
      </c>
      <c r="R10" s="601" t="s">
        <v>13</v>
      </c>
      <c r="S10" s="601"/>
      <c r="T10" s="601"/>
      <c r="U10" s="601"/>
      <c r="V10" s="590" t="s">
        <v>7</v>
      </c>
      <c r="W10" s="601" t="s">
        <v>14</v>
      </c>
      <c r="X10" s="601"/>
      <c r="Y10" s="601"/>
      <c r="Z10" s="601"/>
      <c r="AA10" s="590" t="s">
        <v>7</v>
      </c>
      <c r="AB10" s="601" t="s">
        <v>15</v>
      </c>
      <c r="AC10" s="601"/>
      <c r="AD10" s="601"/>
      <c r="AE10" s="601"/>
      <c r="AF10" s="590" t="s">
        <v>7</v>
      </c>
      <c r="AG10" s="601" t="s">
        <v>17</v>
      </c>
      <c r="AH10" s="601"/>
      <c r="AI10" s="601"/>
      <c r="AJ10" s="601"/>
      <c r="AK10" s="629" t="s">
        <v>7</v>
      </c>
    </row>
    <row r="11" spans="1:38" ht="45.75" thickBot="1" x14ac:dyDescent="0.3">
      <c r="A11" s="597"/>
      <c r="B11" s="604"/>
      <c r="C11" s="606"/>
      <c r="D11" s="606"/>
      <c r="E11" s="606"/>
      <c r="F11" s="634"/>
      <c r="G11" s="609"/>
      <c r="H11" s="253" t="s">
        <v>18</v>
      </c>
      <c r="I11" s="281" t="s">
        <v>149</v>
      </c>
      <c r="J11" s="281" t="s">
        <v>150</v>
      </c>
      <c r="K11" s="223" t="s">
        <v>19</v>
      </c>
      <c r="L11" s="591"/>
      <c r="M11" s="223" t="s">
        <v>18</v>
      </c>
      <c r="N11" s="281" t="s">
        <v>149</v>
      </c>
      <c r="O11" s="281" t="s">
        <v>150</v>
      </c>
      <c r="P11" s="223" t="s">
        <v>19</v>
      </c>
      <c r="Q11" s="591"/>
      <c r="R11" s="223" t="s">
        <v>18</v>
      </c>
      <c r="S11" s="281" t="s">
        <v>149</v>
      </c>
      <c r="T11" s="281" t="s">
        <v>150</v>
      </c>
      <c r="U11" s="223" t="s">
        <v>19</v>
      </c>
      <c r="V11" s="591"/>
      <c r="W11" s="223" t="s">
        <v>18</v>
      </c>
      <c r="X11" s="281" t="s">
        <v>149</v>
      </c>
      <c r="Y11" s="281" t="s">
        <v>150</v>
      </c>
      <c r="Z11" s="223" t="s">
        <v>19</v>
      </c>
      <c r="AA11" s="591"/>
      <c r="AB11" s="223" t="s">
        <v>18</v>
      </c>
      <c r="AC11" s="281" t="s">
        <v>149</v>
      </c>
      <c r="AD11" s="281" t="s">
        <v>150</v>
      </c>
      <c r="AE11" s="223" t="s">
        <v>19</v>
      </c>
      <c r="AF11" s="591"/>
      <c r="AG11" s="223" t="s">
        <v>18</v>
      </c>
      <c r="AH11" s="282" t="s">
        <v>149</v>
      </c>
      <c r="AI11" s="282" t="s">
        <v>150</v>
      </c>
      <c r="AJ11" s="223" t="s">
        <v>19</v>
      </c>
      <c r="AK11" s="630"/>
      <c r="AL11" s="270"/>
    </row>
    <row r="12" spans="1:38" ht="30" customHeight="1" thickBot="1" x14ac:dyDescent="0.3">
      <c r="A12" s="592" t="s">
        <v>176</v>
      </c>
      <c r="B12" s="593"/>
      <c r="C12" s="593"/>
      <c r="D12" s="593"/>
      <c r="E12" s="593"/>
      <c r="F12" s="593"/>
      <c r="G12" s="593"/>
      <c r="H12" s="594"/>
      <c r="I12" s="594"/>
      <c r="J12" s="594"/>
      <c r="K12" s="594"/>
      <c r="L12" s="594"/>
      <c r="M12" s="594"/>
      <c r="N12" s="594"/>
      <c r="O12" s="594"/>
      <c r="P12" s="594"/>
      <c r="Q12" s="594"/>
      <c r="R12" s="594"/>
      <c r="S12" s="594"/>
      <c r="T12" s="594"/>
      <c r="U12" s="594"/>
      <c r="V12" s="594"/>
      <c r="W12" s="594"/>
      <c r="X12" s="594"/>
      <c r="Y12" s="594"/>
      <c r="Z12" s="594"/>
      <c r="AA12" s="594"/>
      <c r="AB12" s="594"/>
      <c r="AC12" s="594"/>
      <c r="AD12" s="594"/>
      <c r="AE12" s="594"/>
      <c r="AF12" s="594"/>
      <c r="AG12" s="595"/>
      <c r="AH12" s="595"/>
      <c r="AI12" s="595"/>
      <c r="AJ12" s="595"/>
      <c r="AK12" s="595"/>
      <c r="AL12" s="271"/>
    </row>
    <row r="13" spans="1:38" x14ac:dyDescent="0.25">
      <c r="A13" s="227">
        <v>1</v>
      </c>
      <c r="B13" s="283" t="s">
        <v>70</v>
      </c>
      <c r="C13" s="312">
        <v>30</v>
      </c>
      <c r="D13" s="311">
        <v>30</v>
      </c>
      <c r="E13" s="259"/>
      <c r="F13" s="274" t="s">
        <v>21</v>
      </c>
      <c r="G13" s="434">
        <v>5</v>
      </c>
      <c r="H13" s="312">
        <v>30</v>
      </c>
      <c r="I13" s="311">
        <v>20</v>
      </c>
      <c r="J13" s="311">
        <v>10</v>
      </c>
      <c r="K13" s="269"/>
      <c r="L13" s="452">
        <v>5</v>
      </c>
      <c r="M13" s="312"/>
      <c r="N13" s="311"/>
      <c r="O13" s="311"/>
      <c r="P13" s="269"/>
      <c r="Q13" s="434"/>
      <c r="R13" s="367"/>
      <c r="S13" s="368"/>
      <c r="T13" s="368"/>
      <c r="U13" s="269"/>
      <c r="V13" s="452"/>
      <c r="W13" s="367"/>
      <c r="X13" s="368"/>
      <c r="Y13" s="368"/>
      <c r="Z13" s="269"/>
      <c r="AA13" s="452"/>
      <c r="AB13" s="391"/>
      <c r="AC13" s="392"/>
      <c r="AD13" s="392"/>
      <c r="AE13" s="393"/>
      <c r="AF13" s="459"/>
      <c r="AG13" s="391"/>
      <c r="AH13" s="392"/>
      <c r="AI13" s="392"/>
      <c r="AJ13" s="392"/>
      <c r="AK13" s="462"/>
      <c r="AL13" s="271"/>
    </row>
    <row r="14" spans="1:38" x14ac:dyDescent="0.25">
      <c r="A14" s="206">
        <v>2</v>
      </c>
      <c r="B14" s="284" t="s">
        <v>154</v>
      </c>
      <c r="C14" s="251">
        <v>20</v>
      </c>
      <c r="D14" s="208">
        <v>20</v>
      </c>
      <c r="E14" s="209"/>
      <c r="F14" s="210" t="s">
        <v>21</v>
      </c>
      <c r="G14" s="435">
        <v>5</v>
      </c>
      <c r="H14" s="251">
        <v>20</v>
      </c>
      <c r="I14" s="208"/>
      <c r="J14" s="208"/>
      <c r="K14" s="247"/>
      <c r="L14" s="453">
        <v>5</v>
      </c>
      <c r="M14" s="251"/>
      <c r="N14" s="208"/>
      <c r="O14" s="208"/>
      <c r="P14" s="247"/>
      <c r="Q14" s="440"/>
      <c r="R14" s="251"/>
      <c r="S14" s="208"/>
      <c r="T14" s="208"/>
      <c r="U14" s="247"/>
      <c r="V14" s="453"/>
      <c r="W14" s="251"/>
      <c r="X14" s="208"/>
      <c r="Y14" s="208"/>
      <c r="Z14" s="247"/>
      <c r="AA14" s="453"/>
      <c r="AB14" s="263"/>
      <c r="AC14" s="264"/>
      <c r="AD14" s="264"/>
      <c r="AE14" s="394"/>
      <c r="AF14" s="460"/>
      <c r="AG14" s="263"/>
      <c r="AH14" s="264"/>
      <c r="AI14" s="264"/>
      <c r="AJ14" s="264"/>
      <c r="AK14" s="463"/>
      <c r="AL14" s="271"/>
    </row>
    <row r="15" spans="1:38" x14ac:dyDescent="0.25">
      <c r="A15" s="313">
        <v>3</v>
      </c>
      <c r="B15" s="284" t="s">
        <v>152</v>
      </c>
      <c r="C15" s="251">
        <v>15</v>
      </c>
      <c r="D15" s="208">
        <v>15</v>
      </c>
      <c r="E15" s="209"/>
      <c r="F15" s="210" t="s">
        <v>21</v>
      </c>
      <c r="G15" s="435">
        <v>4</v>
      </c>
      <c r="H15" s="251"/>
      <c r="I15" s="208"/>
      <c r="J15" s="208"/>
      <c r="K15" s="247"/>
      <c r="L15" s="453"/>
      <c r="M15" s="251">
        <v>15</v>
      </c>
      <c r="N15" s="208"/>
      <c r="O15" s="208"/>
      <c r="P15" s="247"/>
      <c r="Q15" s="440">
        <v>4</v>
      </c>
      <c r="R15" s="251"/>
      <c r="S15" s="208"/>
      <c r="T15" s="208"/>
      <c r="U15" s="247"/>
      <c r="V15" s="453"/>
      <c r="W15" s="251"/>
      <c r="X15" s="208"/>
      <c r="Y15" s="208"/>
      <c r="Z15" s="247"/>
      <c r="AA15" s="453"/>
      <c r="AB15" s="263"/>
      <c r="AC15" s="264"/>
      <c r="AD15" s="264"/>
      <c r="AE15" s="394"/>
      <c r="AF15" s="460"/>
      <c r="AG15" s="263"/>
      <c r="AH15" s="264"/>
      <c r="AI15" s="264"/>
      <c r="AJ15" s="264"/>
      <c r="AK15" s="463"/>
      <c r="AL15" s="271"/>
    </row>
    <row r="16" spans="1:38" ht="17.25" customHeight="1" x14ac:dyDescent="0.25">
      <c r="A16" s="206">
        <v>4</v>
      </c>
      <c r="B16" s="284" t="s">
        <v>158</v>
      </c>
      <c r="C16" s="251">
        <v>20</v>
      </c>
      <c r="D16" s="208">
        <v>10</v>
      </c>
      <c r="E16" s="209">
        <v>10</v>
      </c>
      <c r="F16" s="210" t="s">
        <v>155</v>
      </c>
      <c r="G16" s="436">
        <v>5</v>
      </c>
      <c r="H16" s="251"/>
      <c r="I16" s="208"/>
      <c r="J16" s="208"/>
      <c r="K16" s="247"/>
      <c r="L16" s="454"/>
      <c r="M16" s="251">
        <v>10</v>
      </c>
      <c r="N16" s="208"/>
      <c r="O16" s="208"/>
      <c r="P16" s="247">
        <v>10</v>
      </c>
      <c r="Q16" s="436">
        <v>5</v>
      </c>
      <c r="R16" s="251"/>
      <c r="S16" s="208"/>
      <c r="T16" s="208"/>
      <c r="U16" s="247"/>
      <c r="V16" s="454"/>
      <c r="W16" s="251"/>
      <c r="X16" s="208"/>
      <c r="Y16" s="208"/>
      <c r="Z16" s="247"/>
      <c r="AA16" s="454"/>
      <c r="AB16" s="263"/>
      <c r="AC16" s="264"/>
      <c r="AD16" s="264"/>
      <c r="AE16" s="394"/>
      <c r="AF16" s="455"/>
      <c r="AG16" s="263"/>
      <c r="AH16" s="264"/>
      <c r="AI16" s="264"/>
      <c r="AJ16" s="264"/>
      <c r="AK16" s="463"/>
      <c r="AL16" s="271"/>
    </row>
    <row r="17" spans="1:38" ht="24.75" x14ac:dyDescent="0.25">
      <c r="A17" s="314">
        <v>5</v>
      </c>
      <c r="B17" s="262" t="s">
        <v>93</v>
      </c>
      <c r="C17" s="263">
        <v>20</v>
      </c>
      <c r="D17" s="264">
        <v>20</v>
      </c>
      <c r="E17" s="265"/>
      <c r="F17" s="266" t="s">
        <v>21</v>
      </c>
      <c r="G17" s="437">
        <v>4</v>
      </c>
      <c r="H17" s="263"/>
      <c r="I17" s="264"/>
      <c r="J17" s="264"/>
      <c r="K17" s="247"/>
      <c r="L17" s="454"/>
      <c r="M17" s="251">
        <v>20</v>
      </c>
      <c r="N17" s="208">
        <v>12</v>
      </c>
      <c r="O17" s="208">
        <v>8</v>
      </c>
      <c r="P17" s="247"/>
      <c r="Q17" s="436">
        <v>4</v>
      </c>
      <c r="R17" s="251"/>
      <c r="S17" s="208"/>
      <c r="T17" s="208"/>
      <c r="U17" s="247"/>
      <c r="V17" s="454"/>
      <c r="W17" s="251"/>
      <c r="X17" s="208"/>
      <c r="Y17" s="208"/>
      <c r="Z17" s="247"/>
      <c r="AA17" s="454"/>
      <c r="AB17" s="263"/>
      <c r="AC17" s="264"/>
      <c r="AD17" s="264"/>
      <c r="AE17" s="394"/>
      <c r="AF17" s="455"/>
      <c r="AG17" s="263"/>
      <c r="AH17" s="264"/>
      <c r="AI17" s="264"/>
      <c r="AJ17" s="264"/>
      <c r="AK17" s="463"/>
      <c r="AL17" s="271"/>
    </row>
    <row r="18" spans="1:38" ht="15.75" thickBot="1" x14ac:dyDescent="0.3">
      <c r="A18" s="316">
        <v>6</v>
      </c>
      <c r="B18" s="285" t="s">
        <v>98</v>
      </c>
      <c r="C18" s="286">
        <v>25</v>
      </c>
      <c r="D18" s="261">
        <v>15</v>
      </c>
      <c r="E18" s="276">
        <v>10</v>
      </c>
      <c r="F18" s="287" t="s">
        <v>169</v>
      </c>
      <c r="G18" s="438">
        <v>5</v>
      </c>
      <c r="H18" s="318">
        <v>15</v>
      </c>
      <c r="I18" s="319"/>
      <c r="J18" s="319"/>
      <c r="K18" s="320">
        <v>10</v>
      </c>
      <c r="L18" s="455">
        <v>5</v>
      </c>
      <c r="M18" s="321"/>
      <c r="N18" s="215"/>
      <c r="O18" s="215"/>
      <c r="P18" s="322"/>
      <c r="Q18" s="436"/>
      <c r="R18" s="321"/>
      <c r="S18" s="215"/>
      <c r="T18" s="215"/>
      <c r="U18" s="322"/>
      <c r="V18" s="454"/>
      <c r="W18" s="321"/>
      <c r="X18" s="215"/>
      <c r="Y18" s="215"/>
      <c r="Z18" s="322"/>
      <c r="AA18" s="454"/>
      <c r="AB18" s="318"/>
      <c r="AC18" s="319"/>
      <c r="AD18" s="319"/>
      <c r="AE18" s="320"/>
      <c r="AF18" s="455"/>
      <c r="AG18" s="318"/>
      <c r="AH18" s="319"/>
      <c r="AI18" s="319"/>
      <c r="AJ18" s="319"/>
      <c r="AK18" s="464"/>
      <c r="AL18" s="271"/>
    </row>
    <row r="19" spans="1:38" ht="15.75" thickBot="1" x14ac:dyDescent="0.3">
      <c r="A19" s="549" t="s">
        <v>30</v>
      </c>
      <c r="B19" s="635"/>
      <c r="C19" s="196">
        <f>SUM(C13:C18)</f>
        <v>130</v>
      </c>
      <c r="D19" s="197">
        <f>SUM(D13:D18)</f>
        <v>110</v>
      </c>
      <c r="E19" s="198">
        <f>SUM(E13:E18)</f>
        <v>20</v>
      </c>
      <c r="F19" s="203"/>
      <c r="G19" s="439">
        <f t="shared" ref="G19:P19" si="0">SUM(G13:G18)</f>
        <v>28</v>
      </c>
      <c r="H19" s="324">
        <f>SUM(H13:H18)</f>
        <v>65</v>
      </c>
      <c r="I19" s="324"/>
      <c r="J19" s="324"/>
      <c r="K19" s="324">
        <f t="shared" si="0"/>
        <v>10</v>
      </c>
      <c r="L19" s="456">
        <f>SUM(L13:L18)</f>
        <v>15</v>
      </c>
      <c r="M19" s="325">
        <f t="shared" si="0"/>
        <v>45</v>
      </c>
      <c r="N19" s="325"/>
      <c r="O19" s="325"/>
      <c r="P19" s="326">
        <f t="shared" si="0"/>
        <v>10</v>
      </c>
      <c r="Q19" s="457">
        <v>13</v>
      </c>
      <c r="R19" s="395"/>
      <c r="S19" s="395"/>
      <c r="T19" s="395"/>
      <c r="U19" s="327"/>
      <c r="V19" s="458"/>
      <c r="W19" s="395"/>
      <c r="X19" s="395"/>
      <c r="Y19" s="395"/>
      <c r="Z19" s="327"/>
      <c r="AA19" s="458"/>
      <c r="AB19" s="396"/>
      <c r="AC19" s="396"/>
      <c r="AD19" s="396"/>
      <c r="AE19" s="396"/>
      <c r="AF19" s="461"/>
      <c r="AG19" s="396"/>
      <c r="AH19" s="396"/>
      <c r="AI19" s="396"/>
      <c r="AJ19" s="396"/>
      <c r="AK19" s="465"/>
      <c r="AL19" s="271"/>
    </row>
    <row r="20" spans="1:38" ht="29.25" customHeight="1" thickBot="1" x14ac:dyDescent="0.3">
      <c r="A20" s="592" t="s">
        <v>177</v>
      </c>
      <c r="B20" s="593"/>
      <c r="C20" s="593"/>
      <c r="D20" s="593"/>
      <c r="E20" s="593"/>
      <c r="F20" s="593"/>
      <c r="G20" s="594"/>
      <c r="H20" s="594"/>
      <c r="I20" s="594"/>
      <c r="J20" s="594"/>
      <c r="K20" s="594"/>
      <c r="L20" s="594"/>
      <c r="M20" s="594"/>
      <c r="N20" s="594"/>
      <c r="O20" s="594"/>
      <c r="P20" s="594"/>
      <c r="Q20" s="594"/>
      <c r="R20" s="594"/>
      <c r="S20" s="594"/>
      <c r="T20" s="594"/>
      <c r="U20" s="594"/>
      <c r="V20" s="594"/>
      <c r="W20" s="594"/>
      <c r="X20" s="594"/>
      <c r="Y20" s="594"/>
      <c r="Z20" s="594"/>
      <c r="AA20" s="594"/>
      <c r="AB20" s="594"/>
      <c r="AC20" s="594"/>
      <c r="AD20" s="594"/>
      <c r="AE20" s="594"/>
      <c r="AF20" s="594"/>
      <c r="AG20" s="595"/>
      <c r="AH20" s="595"/>
      <c r="AI20" s="595"/>
      <c r="AJ20" s="595"/>
      <c r="AK20" s="595"/>
      <c r="AL20" s="271"/>
    </row>
    <row r="21" spans="1:38" x14ac:dyDescent="0.25">
      <c r="A21" s="227">
        <v>7</v>
      </c>
      <c r="B21" s="267" t="s">
        <v>106</v>
      </c>
      <c r="C21" s="225">
        <v>25</v>
      </c>
      <c r="D21" s="226">
        <v>25</v>
      </c>
      <c r="E21" s="231"/>
      <c r="F21" s="268" t="s">
        <v>21</v>
      </c>
      <c r="G21" s="435">
        <v>6</v>
      </c>
      <c r="H21" s="312"/>
      <c r="I21" s="311"/>
      <c r="J21" s="311"/>
      <c r="K21" s="269"/>
      <c r="L21" s="434"/>
      <c r="M21" s="312"/>
      <c r="N21" s="311"/>
      <c r="O21" s="311"/>
      <c r="P21" s="269"/>
      <c r="Q21" s="434"/>
      <c r="R21" s="367">
        <v>25</v>
      </c>
      <c r="S21" s="368">
        <v>15</v>
      </c>
      <c r="T21" s="368">
        <v>10</v>
      </c>
      <c r="U21" s="269"/>
      <c r="V21" s="434">
        <v>6</v>
      </c>
      <c r="W21" s="367"/>
      <c r="X21" s="368"/>
      <c r="Y21" s="368"/>
      <c r="Z21" s="269"/>
      <c r="AA21" s="434"/>
      <c r="AB21" s="391"/>
      <c r="AC21" s="392"/>
      <c r="AD21" s="392"/>
      <c r="AE21" s="393"/>
      <c r="AF21" s="466"/>
      <c r="AG21" s="391"/>
      <c r="AH21" s="392"/>
      <c r="AI21" s="392"/>
      <c r="AJ21" s="392"/>
      <c r="AK21" s="467"/>
      <c r="AL21" s="271"/>
    </row>
    <row r="22" spans="1:38" ht="24" customHeight="1" x14ac:dyDescent="0.25">
      <c r="A22" s="206">
        <v>8</v>
      </c>
      <c r="B22" s="272" t="s">
        <v>94</v>
      </c>
      <c r="C22" s="205">
        <v>15</v>
      </c>
      <c r="D22" s="208">
        <v>15</v>
      </c>
      <c r="E22" s="209"/>
      <c r="F22" s="210" t="s">
        <v>155</v>
      </c>
      <c r="G22" s="440">
        <v>3</v>
      </c>
      <c r="H22" s="251"/>
      <c r="I22" s="208"/>
      <c r="J22" s="208"/>
      <c r="K22" s="247"/>
      <c r="L22" s="440"/>
      <c r="M22" s="251"/>
      <c r="N22" s="208"/>
      <c r="O22" s="208"/>
      <c r="P22" s="247"/>
      <c r="Q22" s="440"/>
      <c r="R22" s="251">
        <v>15</v>
      </c>
      <c r="S22" s="208"/>
      <c r="T22" s="208"/>
      <c r="U22" s="247"/>
      <c r="V22" s="440">
        <v>3</v>
      </c>
      <c r="W22" s="251"/>
      <c r="X22" s="208"/>
      <c r="Y22" s="208"/>
      <c r="Z22" s="247"/>
      <c r="AA22" s="440"/>
      <c r="AB22" s="263"/>
      <c r="AC22" s="264"/>
      <c r="AD22" s="264"/>
      <c r="AE22" s="394"/>
      <c r="AF22" s="437"/>
      <c r="AG22" s="263"/>
      <c r="AH22" s="264"/>
      <c r="AI22" s="264"/>
      <c r="AJ22" s="264"/>
      <c r="AK22" s="468"/>
      <c r="AL22" s="271"/>
    </row>
    <row r="23" spans="1:38" x14ac:dyDescent="0.25">
      <c r="A23" s="210">
        <v>9</v>
      </c>
      <c r="B23" s="275" t="s">
        <v>31</v>
      </c>
      <c r="C23" s="205">
        <v>30</v>
      </c>
      <c r="D23" s="208">
        <v>20</v>
      </c>
      <c r="E23" s="209">
        <v>10</v>
      </c>
      <c r="F23" s="210" t="s">
        <v>155</v>
      </c>
      <c r="G23" s="440">
        <v>4</v>
      </c>
      <c r="H23" s="251"/>
      <c r="I23" s="208"/>
      <c r="J23" s="208"/>
      <c r="K23" s="247"/>
      <c r="L23" s="440"/>
      <c r="M23" s="251">
        <v>20</v>
      </c>
      <c r="N23" s="208"/>
      <c r="O23" s="208"/>
      <c r="P23" s="247">
        <v>10</v>
      </c>
      <c r="Q23" s="440">
        <v>4</v>
      </c>
      <c r="R23" s="251"/>
      <c r="S23" s="208"/>
      <c r="T23" s="208"/>
      <c r="U23" s="247"/>
      <c r="V23" s="440"/>
      <c r="W23" s="251"/>
      <c r="X23" s="208"/>
      <c r="Y23" s="208"/>
      <c r="Z23" s="247"/>
      <c r="AA23" s="440"/>
      <c r="AB23" s="263"/>
      <c r="AC23" s="264"/>
      <c r="AD23" s="264"/>
      <c r="AE23" s="394"/>
      <c r="AF23" s="437"/>
      <c r="AG23" s="263"/>
      <c r="AH23" s="264"/>
      <c r="AI23" s="264"/>
      <c r="AJ23" s="264"/>
      <c r="AK23" s="468"/>
      <c r="AL23" s="271"/>
    </row>
    <row r="24" spans="1:38" ht="24.75" customHeight="1" x14ac:dyDescent="0.25">
      <c r="A24" s="206">
        <v>10</v>
      </c>
      <c r="B24" s="272" t="s">
        <v>32</v>
      </c>
      <c r="C24" s="205">
        <v>20</v>
      </c>
      <c r="D24" s="208">
        <v>20</v>
      </c>
      <c r="E24" s="209"/>
      <c r="F24" s="210" t="s">
        <v>155</v>
      </c>
      <c r="G24" s="440">
        <v>4</v>
      </c>
      <c r="H24" s="251">
        <v>20</v>
      </c>
      <c r="I24" s="208">
        <v>12</v>
      </c>
      <c r="J24" s="208">
        <v>8</v>
      </c>
      <c r="K24" s="247"/>
      <c r="L24" s="440">
        <v>4</v>
      </c>
      <c r="M24" s="251"/>
      <c r="N24" s="208"/>
      <c r="O24" s="208"/>
      <c r="P24" s="247"/>
      <c r="Q24" s="440"/>
      <c r="R24" s="251"/>
      <c r="S24" s="208"/>
      <c r="T24" s="208"/>
      <c r="U24" s="247"/>
      <c r="V24" s="440"/>
      <c r="W24" s="251"/>
      <c r="X24" s="208"/>
      <c r="Y24" s="208"/>
      <c r="Z24" s="247"/>
      <c r="AA24" s="440"/>
      <c r="AB24" s="263"/>
      <c r="AC24" s="264"/>
      <c r="AD24" s="264"/>
      <c r="AE24" s="394"/>
      <c r="AF24" s="437"/>
      <c r="AG24" s="263"/>
      <c r="AH24" s="264"/>
      <c r="AI24" s="264"/>
      <c r="AJ24" s="264"/>
      <c r="AK24" s="468"/>
      <c r="AL24" s="271"/>
    </row>
    <row r="25" spans="1:38" ht="24" x14ac:dyDescent="0.25">
      <c r="A25" s="206">
        <v>11</v>
      </c>
      <c r="B25" s="272" t="s">
        <v>99</v>
      </c>
      <c r="C25" s="205">
        <v>35</v>
      </c>
      <c r="D25" s="208">
        <v>20</v>
      </c>
      <c r="E25" s="209">
        <v>15</v>
      </c>
      <c r="F25" s="210" t="s">
        <v>155</v>
      </c>
      <c r="G25" s="440">
        <v>4</v>
      </c>
      <c r="H25" s="251"/>
      <c r="I25" s="208"/>
      <c r="J25" s="208"/>
      <c r="K25" s="247"/>
      <c r="L25" s="440"/>
      <c r="M25" s="251"/>
      <c r="N25" s="208"/>
      <c r="O25" s="208"/>
      <c r="P25" s="247"/>
      <c r="Q25" s="440"/>
      <c r="R25" s="251">
        <v>20</v>
      </c>
      <c r="S25" s="208"/>
      <c r="T25" s="208"/>
      <c r="U25" s="247">
        <v>15</v>
      </c>
      <c r="V25" s="440">
        <v>4</v>
      </c>
      <c r="W25" s="251"/>
      <c r="X25" s="208"/>
      <c r="Y25" s="208"/>
      <c r="Z25" s="247"/>
      <c r="AA25" s="440"/>
      <c r="AB25" s="263"/>
      <c r="AC25" s="264"/>
      <c r="AD25" s="264"/>
      <c r="AE25" s="394"/>
      <c r="AF25" s="437"/>
      <c r="AG25" s="263"/>
      <c r="AH25" s="264"/>
      <c r="AI25" s="264"/>
      <c r="AJ25" s="264"/>
      <c r="AK25" s="468"/>
      <c r="AL25" s="271"/>
    </row>
    <row r="26" spans="1:38" ht="14.25" customHeight="1" x14ac:dyDescent="0.25">
      <c r="A26" s="206">
        <v>12</v>
      </c>
      <c r="B26" s="288" t="s">
        <v>100</v>
      </c>
      <c r="C26" s="205">
        <v>10</v>
      </c>
      <c r="D26" s="208">
        <v>10</v>
      </c>
      <c r="E26" s="209"/>
      <c r="F26" s="210" t="s">
        <v>21</v>
      </c>
      <c r="G26" s="440">
        <v>5</v>
      </c>
      <c r="H26" s="251"/>
      <c r="I26" s="208"/>
      <c r="J26" s="208"/>
      <c r="K26" s="247"/>
      <c r="L26" s="436"/>
      <c r="M26" s="251"/>
      <c r="N26" s="208"/>
      <c r="O26" s="208"/>
      <c r="P26" s="247"/>
      <c r="Q26" s="436"/>
      <c r="R26" s="251"/>
      <c r="S26" s="208"/>
      <c r="T26" s="208"/>
      <c r="U26" s="247"/>
      <c r="V26" s="436"/>
      <c r="W26" s="251"/>
      <c r="X26" s="208"/>
      <c r="Y26" s="208"/>
      <c r="Z26" s="247"/>
      <c r="AA26" s="436"/>
      <c r="AB26" s="263">
        <v>10</v>
      </c>
      <c r="AC26" s="264">
        <v>10</v>
      </c>
      <c r="AD26" s="264"/>
      <c r="AE26" s="394"/>
      <c r="AF26" s="437">
        <v>5</v>
      </c>
      <c r="AG26" s="263"/>
      <c r="AH26" s="264"/>
      <c r="AI26" s="264"/>
      <c r="AJ26" s="264"/>
      <c r="AK26" s="468"/>
      <c r="AL26" s="271"/>
    </row>
    <row r="27" spans="1:38" ht="22.5" customHeight="1" x14ac:dyDescent="0.25">
      <c r="A27" s="206">
        <v>13</v>
      </c>
      <c r="B27" s="272" t="s">
        <v>103</v>
      </c>
      <c r="C27" s="205">
        <v>20</v>
      </c>
      <c r="D27" s="208">
        <v>10</v>
      </c>
      <c r="E27" s="209">
        <v>10</v>
      </c>
      <c r="F27" s="210" t="s">
        <v>155</v>
      </c>
      <c r="G27" s="440">
        <v>4</v>
      </c>
      <c r="H27" s="251"/>
      <c r="I27" s="208"/>
      <c r="J27" s="208"/>
      <c r="K27" s="247"/>
      <c r="L27" s="436"/>
      <c r="M27" s="251"/>
      <c r="N27" s="208"/>
      <c r="O27" s="208"/>
      <c r="P27" s="247"/>
      <c r="Q27" s="436"/>
      <c r="R27" s="251"/>
      <c r="S27" s="208"/>
      <c r="T27" s="208"/>
      <c r="U27" s="247"/>
      <c r="V27" s="436"/>
      <c r="W27" s="251"/>
      <c r="X27" s="208"/>
      <c r="Y27" s="208"/>
      <c r="Z27" s="247"/>
      <c r="AA27" s="436"/>
      <c r="AB27" s="263">
        <v>10</v>
      </c>
      <c r="AC27" s="264"/>
      <c r="AD27" s="264"/>
      <c r="AE27" s="394">
        <v>10</v>
      </c>
      <c r="AF27" s="437">
        <v>4</v>
      </c>
      <c r="AG27" s="263"/>
      <c r="AH27" s="264"/>
      <c r="AI27" s="264"/>
      <c r="AJ27" s="264"/>
      <c r="AK27" s="468"/>
      <c r="AL27" s="271"/>
    </row>
    <row r="28" spans="1:38" ht="15" customHeight="1" x14ac:dyDescent="0.25">
      <c r="A28" s="289">
        <v>14</v>
      </c>
      <c r="B28" s="272" t="s">
        <v>128</v>
      </c>
      <c r="C28" s="205">
        <v>40</v>
      </c>
      <c r="D28" s="208">
        <v>25</v>
      </c>
      <c r="E28" s="209">
        <v>15</v>
      </c>
      <c r="F28" s="210" t="s">
        <v>169</v>
      </c>
      <c r="G28" s="440">
        <v>5</v>
      </c>
      <c r="H28" s="251"/>
      <c r="I28" s="208"/>
      <c r="J28" s="208"/>
      <c r="K28" s="247"/>
      <c r="L28" s="436"/>
      <c r="M28" s="251"/>
      <c r="N28" s="208"/>
      <c r="O28" s="208"/>
      <c r="P28" s="247"/>
      <c r="Q28" s="436"/>
      <c r="R28" s="251"/>
      <c r="S28" s="208"/>
      <c r="T28" s="208"/>
      <c r="U28" s="247"/>
      <c r="V28" s="436"/>
      <c r="W28" s="251"/>
      <c r="X28" s="208"/>
      <c r="Y28" s="208"/>
      <c r="Z28" s="247"/>
      <c r="AA28" s="436"/>
      <c r="AB28" s="263"/>
      <c r="AC28" s="264"/>
      <c r="AD28" s="264"/>
      <c r="AE28" s="394"/>
      <c r="AF28" s="437"/>
      <c r="AG28" s="263">
        <v>25</v>
      </c>
      <c r="AH28" s="264">
        <v>15</v>
      </c>
      <c r="AI28" s="264">
        <v>10</v>
      </c>
      <c r="AJ28" s="264">
        <v>15</v>
      </c>
      <c r="AK28" s="468">
        <v>5</v>
      </c>
      <c r="AL28" s="271"/>
    </row>
    <row r="29" spans="1:38" ht="24.75" customHeight="1" x14ac:dyDescent="0.25">
      <c r="A29" s="289">
        <v>15</v>
      </c>
      <c r="B29" s="272" t="s">
        <v>97</v>
      </c>
      <c r="C29" s="205">
        <v>10</v>
      </c>
      <c r="D29" s="208">
        <v>10</v>
      </c>
      <c r="E29" s="209"/>
      <c r="F29" s="210" t="s">
        <v>155</v>
      </c>
      <c r="G29" s="440">
        <v>4</v>
      </c>
      <c r="H29" s="251"/>
      <c r="I29" s="208"/>
      <c r="J29" s="208"/>
      <c r="K29" s="247"/>
      <c r="L29" s="436"/>
      <c r="M29" s="251"/>
      <c r="N29" s="208"/>
      <c r="O29" s="208"/>
      <c r="P29" s="247"/>
      <c r="Q29" s="436"/>
      <c r="R29" s="251"/>
      <c r="S29" s="208"/>
      <c r="T29" s="208"/>
      <c r="U29" s="247"/>
      <c r="V29" s="436"/>
      <c r="W29" s="251"/>
      <c r="X29" s="208"/>
      <c r="Y29" s="208"/>
      <c r="Z29" s="247"/>
      <c r="AA29" s="436"/>
      <c r="AB29" s="263"/>
      <c r="AC29" s="264"/>
      <c r="AD29" s="264"/>
      <c r="AE29" s="394"/>
      <c r="AF29" s="437"/>
      <c r="AG29" s="263">
        <v>10</v>
      </c>
      <c r="AH29" s="264"/>
      <c r="AI29" s="264"/>
      <c r="AJ29" s="264"/>
      <c r="AK29" s="468">
        <v>4</v>
      </c>
      <c r="AL29" s="271"/>
    </row>
    <row r="30" spans="1:38" ht="23.25" customHeight="1" x14ac:dyDescent="0.25">
      <c r="A30" s="289">
        <v>16</v>
      </c>
      <c r="B30" s="272" t="s">
        <v>33</v>
      </c>
      <c r="C30" s="205">
        <v>20</v>
      </c>
      <c r="D30" s="208">
        <v>20</v>
      </c>
      <c r="E30" s="209"/>
      <c r="F30" s="210" t="s">
        <v>21</v>
      </c>
      <c r="G30" s="440">
        <v>3</v>
      </c>
      <c r="H30" s="251"/>
      <c r="I30" s="208"/>
      <c r="J30" s="208"/>
      <c r="K30" s="247"/>
      <c r="L30" s="436"/>
      <c r="M30" s="251"/>
      <c r="N30" s="208"/>
      <c r="O30" s="208"/>
      <c r="P30" s="247"/>
      <c r="Q30" s="436"/>
      <c r="R30" s="251"/>
      <c r="S30" s="208"/>
      <c r="T30" s="208"/>
      <c r="U30" s="247"/>
      <c r="V30" s="436"/>
      <c r="W30" s="251"/>
      <c r="X30" s="208"/>
      <c r="Y30" s="208"/>
      <c r="Z30" s="247"/>
      <c r="AA30" s="436"/>
      <c r="AB30" s="263"/>
      <c r="AC30" s="264"/>
      <c r="AD30" s="264"/>
      <c r="AE30" s="394"/>
      <c r="AF30" s="437"/>
      <c r="AG30" s="263">
        <v>20</v>
      </c>
      <c r="AH30" s="264">
        <v>12</v>
      </c>
      <c r="AI30" s="264">
        <v>8</v>
      </c>
      <c r="AJ30" s="264"/>
      <c r="AK30" s="468">
        <v>3</v>
      </c>
      <c r="AL30" s="271"/>
    </row>
    <row r="31" spans="1:38" ht="23.25" customHeight="1" x14ac:dyDescent="0.25">
      <c r="A31" s="289">
        <v>17</v>
      </c>
      <c r="B31" s="288" t="s">
        <v>162</v>
      </c>
      <c r="C31" s="214">
        <v>20</v>
      </c>
      <c r="D31" s="215">
        <v>20</v>
      </c>
      <c r="E31" s="216">
        <v>0</v>
      </c>
      <c r="F31" s="291" t="s">
        <v>21</v>
      </c>
      <c r="G31" s="436">
        <v>3</v>
      </c>
      <c r="H31" s="321"/>
      <c r="I31" s="215"/>
      <c r="J31" s="215"/>
      <c r="K31" s="322"/>
      <c r="L31" s="436"/>
      <c r="M31" s="321"/>
      <c r="N31" s="215"/>
      <c r="O31" s="215"/>
      <c r="P31" s="322"/>
      <c r="Q31" s="436"/>
      <c r="R31" s="321"/>
      <c r="S31" s="215"/>
      <c r="T31" s="215"/>
      <c r="U31" s="322"/>
      <c r="V31" s="436"/>
      <c r="W31" s="321"/>
      <c r="X31" s="215"/>
      <c r="Y31" s="215"/>
      <c r="Z31" s="322"/>
      <c r="AA31" s="436"/>
      <c r="AB31" s="318">
        <v>20</v>
      </c>
      <c r="AC31" s="319">
        <v>20</v>
      </c>
      <c r="AD31" s="319"/>
      <c r="AE31" s="320"/>
      <c r="AF31" s="438">
        <v>3</v>
      </c>
      <c r="AG31" s="318"/>
      <c r="AH31" s="319"/>
      <c r="AI31" s="319"/>
      <c r="AJ31" s="319"/>
      <c r="AK31" s="469"/>
      <c r="AL31" s="271"/>
    </row>
    <row r="32" spans="1:38" ht="30" customHeight="1" thickBot="1" x14ac:dyDescent="0.3">
      <c r="A32" s="241">
        <v>18</v>
      </c>
      <c r="B32" s="290" t="s">
        <v>34</v>
      </c>
      <c r="C32" s="214">
        <v>20</v>
      </c>
      <c r="D32" s="215">
        <v>10</v>
      </c>
      <c r="E32" s="216">
        <v>10</v>
      </c>
      <c r="F32" s="291" t="s">
        <v>169</v>
      </c>
      <c r="G32" s="436">
        <v>5</v>
      </c>
      <c r="H32" s="253"/>
      <c r="I32" s="223"/>
      <c r="J32" s="223"/>
      <c r="K32" s="248"/>
      <c r="L32" s="436"/>
      <c r="M32" s="253"/>
      <c r="N32" s="223"/>
      <c r="O32" s="223"/>
      <c r="P32" s="248"/>
      <c r="Q32" s="436"/>
      <c r="R32" s="253"/>
      <c r="S32" s="223"/>
      <c r="T32" s="223"/>
      <c r="U32" s="248"/>
      <c r="V32" s="436"/>
      <c r="W32" s="253"/>
      <c r="X32" s="223"/>
      <c r="Y32" s="223"/>
      <c r="Z32" s="248"/>
      <c r="AA32" s="436"/>
      <c r="AB32" s="286">
        <v>10</v>
      </c>
      <c r="AC32" s="261"/>
      <c r="AD32" s="261"/>
      <c r="AE32" s="398">
        <v>10</v>
      </c>
      <c r="AF32" s="438">
        <v>5</v>
      </c>
      <c r="AG32" s="286"/>
      <c r="AH32" s="261"/>
      <c r="AI32" s="261"/>
      <c r="AJ32" s="261"/>
      <c r="AK32" s="470"/>
      <c r="AL32" s="271"/>
    </row>
    <row r="33" spans="1:38" ht="20.25" customHeight="1" thickBot="1" x14ac:dyDescent="0.3">
      <c r="A33" s="580" t="s">
        <v>30</v>
      </c>
      <c r="B33" s="581"/>
      <c r="C33" s="193">
        <f>SUM(C21:C32)</f>
        <v>265</v>
      </c>
      <c r="D33" s="193">
        <f t="shared" ref="D33:E33" si="1">SUM(D21:D32)</f>
        <v>205</v>
      </c>
      <c r="E33" s="193">
        <f t="shared" si="1"/>
        <v>60</v>
      </c>
      <c r="F33" s="328"/>
      <c r="G33" s="441">
        <f>SUM(G21:G32)</f>
        <v>50</v>
      </c>
      <c r="H33" s="325">
        <f>SUM(H21:H32)</f>
        <v>20</v>
      </c>
      <c r="I33" s="325"/>
      <c r="J33" s="325"/>
      <c r="K33" s="327"/>
      <c r="L33" s="457">
        <f>SUM(L21:L32)</f>
        <v>4</v>
      </c>
      <c r="M33" s="325">
        <f t="shared" ref="M33:U33" si="2">SUM(M21:M32)</f>
        <v>20</v>
      </c>
      <c r="N33" s="325"/>
      <c r="O33" s="325"/>
      <c r="P33" s="326">
        <f t="shared" si="2"/>
        <v>10</v>
      </c>
      <c r="Q33" s="457">
        <v>4</v>
      </c>
      <c r="R33" s="325">
        <f t="shared" si="2"/>
        <v>60</v>
      </c>
      <c r="S33" s="325"/>
      <c r="T33" s="325"/>
      <c r="U33" s="326">
        <f t="shared" si="2"/>
        <v>15</v>
      </c>
      <c r="V33" s="457">
        <v>13</v>
      </c>
      <c r="W33" s="395"/>
      <c r="X33" s="395"/>
      <c r="Y33" s="395"/>
      <c r="Z33" s="327"/>
      <c r="AA33" s="458"/>
      <c r="AB33" s="324">
        <f t="shared" ref="AB33:AJ33" si="3">SUM(AB21:AB32)</f>
        <v>50</v>
      </c>
      <c r="AC33" s="324"/>
      <c r="AD33" s="324"/>
      <c r="AE33" s="324">
        <f t="shared" si="3"/>
        <v>20</v>
      </c>
      <c r="AF33" s="456">
        <v>17</v>
      </c>
      <c r="AG33" s="324">
        <f t="shared" si="3"/>
        <v>55</v>
      </c>
      <c r="AH33" s="324"/>
      <c r="AI33" s="324"/>
      <c r="AJ33" s="324">
        <f t="shared" si="3"/>
        <v>15</v>
      </c>
      <c r="AK33" s="471">
        <v>12</v>
      </c>
      <c r="AL33" s="271"/>
    </row>
    <row r="34" spans="1:38" ht="30.75" customHeight="1" thickBot="1" x14ac:dyDescent="0.3">
      <c r="A34" s="574" t="s">
        <v>178</v>
      </c>
      <c r="B34" s="575"/>
      <c r="C34" s="575"/>
      <c r="D34" s="575"/>
      <c r="E34" s="575"/>
      <c r="F34" s="575"/>
      <c r="G34" s="575"/>
      <c r="H34" s="575"/>
      <c r="I34" s="575"/>
      <c r="J34" s="575"/>
      <c r="K34" s="575"/>
      <c r="L34" s="575"/>
      <c r="M34" s="575"/>
      <c r="N34" s="575"/>
      <c r="O34" s="575"/>
      <c r="P34" s="575"/>
      <c r="Q34" s="575"/>
      <c r="R34" s="575"/>
      <c r="S34" s="575"/>
      <c r="T34" s="575"/>
      <c r="U34" s="575"/>
      <c r="V34" s="575"/>
      <c r="W34" s="575"/>
      <c r="X34" s="575"/>
      <c r="Y34" s="575"/>
      <c r="Z34" s="575"/>
      <c r="AA34" s="575"/>
      <c r="AB34" s="575"/>
      <c r="AC34" s="575"/>
      <c r="AD34" s="575"/>
      <c r="AE34" s="575"/>
      <c r="AF34" s="575"/>
      <c r="AG34" s="576"/>
      <c r="AH34" s="576"/>
      <c r="AI34" s="576"/>
      <c r="AJ34" s="576"/>
      <c r="AK34" s="575"/>
      <c r="AL34" s="271"/>
    </row>
    <row r="35" spans="1:38" ht="18.75" customHeight="1" x14ac:dyDescent="0.25">
      <c r="A35" s="227">
        <v>19</v>
      </c>
      <c r="B35" s="292" t="s">
        <v>36</v>
      </c>
      <c r="C35" s="258">
        <v>10</v>
      </c>
      <c r="D35" s="311">
        <v>10</v>
      </c>
      <c r="E35" s="259"/>
      <c r="F35" s="210" t="s">
        <v>155</v>
      </c>
      <c r="G35" s="442">
        <v>4</v>
      </c>
      <c r="H35" s="258">
        <v>10</v>
      </c>
      <c r="I35" s="311"/>
      <c r="J35" s="311"/>
      <c r="K35" s="330"/>
      <c r="L35" s="472">
        <v>4</v>
      </c>
      <c r="M35" s="258"/>
      <c r="N35" s="311"/>
      <c r="O35" s="311"/>
      <c r="P35" s="330"/>
      <c r="Q35" s="442"/>
      <c r="R35" s="258"/>
      <c r="S35" s="368"/>
      <c r="T35" s="368"/>
      <c r="U35" s="330"/>
      <c r="V35" s="442"/>
      <c r="W35" s="258"/>
      <c r="X35" s="368"/>
      <c r="Y35" s="368"/>
      <c r="Z35" s="330"/>
      <c r="AA35" s="442"/>
      <c r="AB35" s="399"/>
      <c r="AC35" s="392"/>
      <c r="AD35" s="392"/>
      <c r="AE35" s="400"/>
      <c r="AF35" s="459"/>
      <c r="AG35" s="391"/>
      <c r="AH35" s="392"/>
      <c r="AI35" s="392"/>
      <c r="AJ35" s="392"/>
      <c r="AK35" s="467"/>
      <c r="AL35" s="271"/>
    </row>
    <row r="36" spans="1:38" ht="24.75" customHeight="1" x14ac:dyDescent="0.25">
      <c r="A36" s="206">
        <v>20</v>
      </c>
      <c r="B36" s="293" t="s">
        <v>156</v>
      </c>
      <c r="C36" s="225">
        <v>4</v>
      </c>
      <c r="D36" s="226">
        <v>4</v>
      </c>
      <c r="E36" s="231"/>
      <c r="F36" s="210" t="s">
        <v>155</v>
      </c>
      <c r="G36" s="443">
        <v>1</v>
      </c>
      <c r="H36" s="225">
        <v>4</v>
      </c>
      <c r="I36" s="208"/>
      <c r="J36" s="208"/>
      <c r="K36" s="235"/>
      <c r="L36" s="473">
        <v>1</v>
      </c>
      <c r="M36" s="225"/>
      <c r="N36" s="208"/>
      <c r="O36" s="208"/>
      <c r="P36" s="235"/>
      <c r="Q36" s="445"/>
      <c r="R36" s="225"/>
      <c r="S36" s="208"/>
      <c r="T36" s="208"/>
      <c r="U36" s="235"/>
      <c r="V36" s="445"/>
      <c r="W36" s="225"/>
      <c r="X36" s="208"/>
      <c r="Y36" s="208"/>
      <c r="Z36" s="235"/>
      <c r="AA36" s="445"/>
      <c r="AB36" s="401"/>
      <c r="AC36" s="264"/>
      <c r="AD36" s="264"/>
      <c r="AE36" s="402"/>
      <c r="AF36" s="474"/>
      <c r="AG36" s="263"/>
      <c r="AH36" s="264"/>
      <c r="AI36" s="264"/>
      <c r="AJ36" s="264"/>
      <c r="AK36" s="468"/>
      <c r="AL36" s="271"/>
    </row>
    <row r="37" spans="1:38" ht="12.75" customHeight="1" x14ac:dyDescent="0.25">
      <c r="A37" s="206">
        <v>21</v>
      </c>
      <c r="B37" s="207" t="s">
        <v>73</v>
      </c>
      <c r="C37" s="205">
        <v>15</v>
      </c>
      <c r="D37" s="208">
        <v>15</v>
      </c>
      <c r="E37" s="209"/>
      <c r="F37" s="294" t="s">
        <v>21</v>
      </c>
      <c r="G37" s="443">
        <v>5</v>
      </c>
      <c r="H37" s="225"/>
      <c r="I37" s="208"/>
      <c r="J37" s="208"/>
      <c r="K37" s="235"/>
      <c r="L37" s="473"/>
      <c r="M37" s="225">
        <v>15</v>
      </c>
      <c r="N37" s="208">
        <v>9</v>
      </c>
      <c r="O37" s="208">
        <v>6</v>
      </c>
      <c r="P37" s="235"/>
      <c r="Q37" s="445">
        <v>5</v>
      </c>
      <c r="R37" s="225"/>
      <c r="S37" s="208"/>
      <c r="T37" s="208"/>
      <c r="U37" s="235"/>
      <c r="V37" s="445"/>
      <c r="W37" s="225"/>
      <c r="X37" s="208"/>
      <c r="Y37" s="208"/>
      <c r="Z37" s="235"/>
      <c r="AA37" s="445"/>
      <c r="AB37" s="403"/>
      <c r="AC37" s="264"/>
      <c r="AD37" s="264"/>
      <c r="AE37" s="265"/>
      <c r="AF37" s="460"/>
      <c r="AG37" s="263"/>
      <c r="AH37" s="264"/>
      <c r="AI37" s="264"/>
      <c r="AJ37" s="264"/>
      <c r="AK37" s="468"/>
      <c r="AL37" s="271"/>
    </row>
    <row r="38" spans="1:38" ht="24" x14ac:dyDescent="0.25">
      <c r="A38" s="206">
        <v>22</v>
      </c>
      <c r="B38" s="295" t="s">
        <v>127</v>
      </c>
      <c r="C38" s="205">
        <v>20</v>
      </c>
      <c r="D38" s="208">
        <v>20</v>
      </c>
      <c r="E38" s="209"/>
      <c r="F38" s="294" t="s">
        <v>155</v>
      </c>
      <c r="G38" s="443">
        <v>5</v>
      </c>
      <c r="H38" s="225"/>
      <c r="I38" s="208"/>
      <c r="J38" s="208"/>
      <c r="K38" s="235"/>
      <c r="L38" s="445"/>
      <c r="M38" s="225">
        <v>20</v>
      </c>
      <c r="N38" s="208"/>
      <c r="O38" s="208"/>
      <c r="P38" s="235"/>
      <c r="Q38" s="445">
        <v>5</v>
      </c>
      <c r="R38" s="225"/>
      <c r="S38" s="208"/>
      <c r="T38" s="208"/>
      <c r="U38" s="235"/>
      <c r="V38" s="445"/>
      <c r="W38" s="225"/>
      <c r="X38" s="208"/>
      <c r="Y38" s="208"/>
      <c r="Z38" s="235"/>
      <c r="AA38" s="445"/>
      <c r="AB38" s="403"/>
      <c r="AC38" s="264"/>
      <c r="AD38" s="264"/>
      <c r="AE38" s="265"/>
      <c r="AF38" s="460"/>
      <c r="AG38" s="263"/>
      <c r="AH38" s="264"/>
      <c r="AI38" s="264"/>
      <c r="AJ38" s="264"/>
      <c r="AK38" s="468"/>
      <c r="AL38" s="271"/>
    </row>
    <row r="39" spans="1:38" ht="24" customHeight="1" x14ac:dyDescent="0.25">
      <c r="A39" s="206">
        <v>23</v>
      </c>
      <c r="B39" s="272" t="s">
        <v>76</v>
      </c>
      <c r="C39" s="205">
        <v>20</v>
      </c>
      <c r="D39" s="208"/>
      <c r="E39" s="209">
        <v>20</v>
      </c>
      <c r="F39" s="210" t="s">
        <v>155</v>
      </c>
      <c r="G39" s="443">
        <v>2</v>
      </c>
      <c r="H39" s="205"/>
      <c r="I39" s="208"/>
      <c r="J39" s="208"/>
      <c r="K39" s="237"/>
      <c r="L39" s="443"/>
      <c r="M39" s="205"/>
      <c r="N39" s="208"/>
      <c r="O39" s="208"/>
      <c r="P39" s="237"/>
      <c r="Q39" s="443"/>
      <c r="R39" s="205"/>
      <c r="S39" s="208"/>
      <c r="T39" s="208"/>
      <c r="U39" s="237"/>
      <c r="V39" s="443"/>
      <c r="W39" s="205"/>
      <c r="X39" s="208"/>
      <c r="Y39" s="208"/>
      <c r="Z39" s="237">
        <v>20</v>
      </c>
      <c r="AA39" s="443">
        <v>2</v>
      </c>
      <c r="AB39" s="403"/>
      <c r="AC39" s="264"/>
      <c r="AD39" s="264"/>
      <c r="AE39" s="265"/>
      <c r="AF39" s="460"/>
      <c r="AG39" s="263"/>
      <c r="AH39" s="264"/>
      <c r="AI39" s="264"/>
      <c r="AJ39" s="264"/>
      <c r="AK39" s="468"/>
      <c r="AL39" s="271"/>
    </row>
    <row r="40" spans="1:38" ht="24" x14ac:dyDescent="0.25">
      <c r="A40" s="206">
        <v>24</v>
      </c>
      <c r="B40" s="207" t="s">
        <v>74</v>
      </c>
      <c r="C40" s="205">
        <v>20</v>
      </c>
      <c r="D40" s="208">
        <v>20</v>
      </c>
      <c r="E40" s="209"/>
      <c r="F40" s="210" t="s">
        <v>155</v>
      </c>
      <c r="G40" s="443">
        <v>3</v>
      </c>
      <c r="H40" s="205"/>
      <c r="I40" s="208"/>
      <c r="J40" s="208"/>
      <c r="K40" s="237"/>
      <c r="L40" s="443"/>
      <c r="M40" s="205">
        <v>20</v>
      </c>
      <c r="N40" s="208">
        <v>14</v>
      </c>
      <c r="O40" s="208">
        <v>6</v>
      </c>
      <c r="P40" s="237"/>
      <c r="Q40" s="444">
        <v>3</v>
      </c>
      <c r="R40" s="205"/>
      <c r="S40" s="208"/>
      <c r="T40" s="208"/>
      <c r="U40" s="237"/>
      <c r="V40" s="444"/>
      <c r="W40" s="205"/>
      <c r="X40" s="208"/>
      <c r="Y40" s="208"/>
      <c r="Z40" s="237"/>
      <c r="AA40" s="444"/>
      <c r="AB40" s="403"/>
      <c r="AC40" s="264"/>
      <c r="AD40" s="264"/>
      <c r="AE40" s="265"/>
      <c r="AF40" s="460"/>
      <c r="AG40" s="263"/>
      <c r="AH40" s="264"/>
      <c r="AI40" s="264"/>
      <c r="AJ40" s="264"/>
      <c r="AK40" s="468"/>
      <c r="AL40" s="271"/>
    </row>
    <row r="41" spans="1:38" ht="13.5" customHeight="1" x14ac:dyDescent="0.25">
      <c r="A41" s="206">
        <v>25</v>
      </c>
      <c r="B41" s="211" t="s">
        <v>129</v>
      </c>
      <c r="C41" s="205">
        <v>30</v>
      </c>
      <c r="D41" s="208">
        <v>20</v>
      </c>
      <c r="E41" s="209">
        <v>10</v>
      </c>
      <c r="F41" s="212" t="s">
        <v>21</v>
      </c>
      <c r="G41" s="443">
        <v>4</v>
      </c>
      <c r="H41" s="214"/>
      <c r="I41" s="208"/>
      <c r="J41" s="208"/>
      <c r="K41" s="273"/>
      <c r="L41" s="444"/>
      <c r="M41" s="214"/>
      <c r="N41" s="208"/>
      <c r="O41" s="208"/>
      <c r="P41" s="273"/>
      <c r="Q41" s="444"/>
      <c r="R41" s="214">
        <v>20</v>
      </c>
      <c r="S41" s="208">
        <v>15</v>
      </c>
      <c r="T41" s="208">
        <v>5</v>
      </c>
      <c r="U41" s="273">
        <v>10</v>
      </c>
      <c r="V41" s="444">
        <v>4</v>
      </c>
      <c r="W41" s="214"/>
      <c r="X41" s="208"/>
      <c r="Y41" s="208"/>
      <c r="Z41" s="273"/>
      <c r="AA41" s="444"/>
      <c r="AB41" s="229"/>
      <c r="AC41" s="228"/>
      <c r="AD41" s="228"/>
      <c r="AE41" s="265"/>
      <c r="AF41" s="460"/>
      <c r="AG41" s="263"/>
      <c r="AH41" s="264"/>
      <c r="AI41" s="264"/>
      <c r="AJ41" s="264"/>
      <c r="AK41" s="468"/>
      <c r="AL41" s="271"/>
    </row>
    <row r="42" spans="1:38" ht="15" customHeight="1" x14ac:dyDescent="0.25">
      <c r="A42" s="206">
        <v>26</v>
      </c>
      <c r="B42" s="213" t="s">
        <v>47</v>
      </c>
      <c r="C42" s="205">
        <v>10</v>
      </c>
      <c r="D42" s="208">
        <v>10</v>
      </c>
      <c r="E42" s="209"/>
      <c r="F42" s="210" t="s">
        <v>155</v>
      </c>
      <c r="G42" s="443">
        <v>2</v>
      </c>
      <c r="H42" s="214"/>
      <c r="I42" s="208"/>
      <c r="J42" s="208"/>
      <c r="K42" s="273"/>
      <c r="L42" s="444"/>
      <c r="M42" s="214"/>
      <c r="N42" s="208"/>
      <c r="O42" s="208"/>
      <c r="P42" s="273"/>
      <c r="Q42" s="444"/>
      <c r="R42" s="214">
        <v>10</v>
      </c>
      <c r="S42" s="208" t="s">
        <v>151</v>
      </c>
      <c r="T42" s="208" t="s">
        <v>151</v>
      </c>
      <c r="U42" s="273"/>
      <c r="V42" s="444">
        <v>2</v>
      </c>
      <c r="W42" s="214"/>
      <c r="X42" s="208"/>
      <c r="Y42" s="208"/>
      <c r="Z42" s="273"/>
      <c r="AA42" s="444"/>
      <c r="AB42" s="229"/>
      <c r="AC42" s="228"/>
      <c r="AD42" s="228"/>
      <c r="AE42" s="265"/>
      <c r="AF42" s="460"/>
      <c r="AG42" s="263"/>
      <c r="AH42" s="264"/>
      <c r="AI42" s="264"/>
      <c r="AJ42" s="264"/>
      <c r="AK42" s="468"/>
      <c r="AL42" s="271"/>
    </row>
    <row r="43" spans="1:38" ht="15" customHeight="1" x14ac:dyDescent="0.25">
      <c r="A43" s="206">
        <v>27</v>
      </c>
      <c r="B43" s="211" t="s">
        <v>75</v>
      </c>
      <c r="C43" s="205">
        <v>15</v>
      </c>
      <c r="D43" s="208">
        <v>15</v>
      </c>
      <c r="E43" s="209"/>
      <c r="F43" s="210" t="s">
        <v>155</v>
      </c>
      <c r="G43" s="443">
        <v>2</v>
      </c>
      <c r="H43" s="214"/>
      <c r="I43" s="208"/>
      <c r="J43" s="208"/>
      <c r="K43" s="273"/>
      <c r="L43" s="444"/>
      <c r="M43" s="214"/>
      <c r="N43" s="208"/>
      <c r="O43" s="208"/>
      <c r="P43" s="273"/>
      <c r="Q43" s="444"/>
      <c r="R43" s="214">
        <v>15</v>
      </c>
      <c r="S43" s="208">
        <v>9</v>
      </c>
      <c r="T43" s="208">
        <v>6</v>
      </c>
      <c r="U43" s="273"/>
      <c r="V43" s="444">
        <v>2</v>
      </c>
      <c r="W43" s="214"/>
      <c r="X43" s="208"/>
      <c r="Y43" s="208"/>
      <c r="Z43" s="273"/>
      <c r="AA43" s="444"/>
      <c r="AB43" s="229"/>
      <c r="AC43" s="228"/>
      <c r="AD43" s="228"/>
      <c r="AE43" s="265"/>
      <c r="AF43" s="460"/>
      <c r="AG43" s="263"/>
      <c r="AH43" s="264"/>
      <c r="AI43" s="264"/>
      <c r="AJ43" s="264"/>
      <c r="AK43" s="468"/>
      <c r="AL43" s="271"/>
    </row>
    <row r="44" spans="1:38" ht="24" customHeight="1" x14ac:dyDescent="0.25">
      <c r="A44" s="206">
        <v>28</v>
      </c>
      <c r="B44" s="211" t="s">
        <v>109</v>
      </c>
      <c r="C44" s="214">
        <v>20</v>
      </c>
      <c r="D44" s="215">
        <v>20</v>
      </c>
      <c r="E44" s="216"/>
      <c r="F44" s="210" t="s">
        <v>155</v>
      </c>
      <c r="G44" s="444">
        <v>3</v>
      </c>
      <c r="H44" s="214"/>
      <c r="I44" s="208"/>
      <c r="J44" s="208"/>
      <c r="K44" s="273"/>
      <c r="L44" s="444"/>
      <c r="M44" s="214"/>
      <c r="N44" s="208"/>
      <c r="O44" s="208"/>
      <c r="P44" s="273"/>
      <c r="Q44" s="444"/>
      <c r="R44" s="214">
        <v>20</v>
      </c>
      <c r="S44" s="208">
        <v>15</v>
      </c>
      <c r="T44" s="208">
        <v>5</v>
      </c>
      <c r="U44" s="273"/>
      <c r="V44" s="444">
        <v>3</v>
      </c>
      <c r="W44" s="214"/>
      <c r="X44" s="208"/>
      <c r="Y44" s="208"/>
      <c r="Z44" s="273"/>
      <c r="AA44" s="444"/>
      <c r="AB44" s="404"/>
      <c r="AC44" s="228"/>
      <c r="AD44" s="228"/>
      <c r="AE44" s="405"/>
      <c r="AF44" s="455"/>
      <c r="AG44" s="263"/>
      <c r="AH44" s="264"/>
      <c r="AI44" s="264"/>
      <c r="AJ44" s="264"/>
      <c r="AK44" s="468"/>
      <c r="AL44" s="271"/>
    </row>
    <row r="45" spans="1:38" x14ac:dyDescent="0.25">
      <c r="A45" s="206">
        <v>29</v>
      </c>
      <c r="B45" s="217" t="s">
        <v>52</v>
      </c>
      <c r="C45" s="214">
        <v>25</v>
      </c>
      <c r="D45" s="215">
        <v>15</v>
      </c>
      <c r="E45" s="216">
        <v>10</v>
      </c>
      <c r="F45" s="212" t="s">
        <v>169</v>
      </c>
      <c r="G45" s="444">
        <v>6</v>
      </c>
      <c r="H45" s="214">
        <v>15</v>
      </c>
      <c r="I45" s="208">
        <v>9</v>
      </c>
      <c r="J45" s="208">
        <v>6</v>
      </c>
      <c r="K45" s="273">
        <v>10</v>
      </c>
      <c r="L45" s="444">
        <v>6</v>
      </c>
      <c r="M45" s="214"/>
      <c r="N45" s="208"/>
      <c r="O45" s="208"/>
      <c r="P45" s="273"/>
      <c r="Q45" s="444"/>
      <c r="R45" s="214"/>
      <c r="S45" s="208"/>
      <c r="T45" s="208"/>
      <c r="U45" s="273"/>
      <c r="V45" s="444"/>
      <c r="W45" s="214"/>
      <c r="X45" s="208"/>
      <c r="Y45" s="208"/>
      <c r="Z45" s="273"/>
      <c r="AA45" s="444"/>
      <c r="AB45" s="404"/>
      <c r="AC45" s="228"/>
      <c r="AD45" s="228"/>
      <c r="AE45" s="405"/>
      <c r="AF45" s="455"/>
      <c r="AG45" s="263"/>
      <c r="AH45" s="264"/>
      <c r="AI45" s="264"/>
      <c r="AJ45" s="264"/>
      <c r="AK45" s="468"/>
      <c r="AL45" s="271"/>
    </row>
    <row r="46" spans="1:38" x14ac:dyDescent="0.25">
      <c r="A46" s="206">
        <v>30</v>
      </c>
      <c r="B46" s="218" t="s">
        <v>131</v>
      </c>
      <c r="C46" s="214">
        <v>30</v>
      </c>
      <c r="D46" s="215">
        <v>20</v>
      </c>
      <c r="E46" s="216">
        <v>10</v>
      </c>
      <c r="F46" s="212" t="s">
        <v>169</v>
      </c>
      <c r="G46" s="444">
        <v>7</v>
      </c>
      <c r="H46" s="214"/>
      <c r="I46" s="208"/>
      <c r="J46" s="208"/>
      <c r="K46" s="273"/>
      <c r="L46" s="444"/>
      <c r="M46" s="214"/>
      <c r="N46" s="208"/>
      <c r="O46" s="208"/>
      <c r="P46" s="273"/>
      <c r="Q46" s="444"/>
      <c r="R46" s="214"/>
      <c r="S46" s="208"/>
      <c r="T46" s="208"/>
      <c r="U46" s="273"/>
      <c r="V46" s="444"/>
      <c r="W46" s="214">
        <v>20</v>
      </c>
      <c r="X46" s="208"/>
      <c r="Y46" s="208"/>
      <c r="Z46" s="273">
        <v>10</v>
      </c>
      <c r="AA46" s="444">
        <v>7</v>
      </c>
      <c r="AB46" s="404"/>
      <c r="AC46" s="228"/>
      <c r="AD46" s="228"/>
      <c r="AE46" s="405"/>
      <c r="AF46" s="455"/>
      <c r="AG46" s="263"/>
      <c r="AH46" s="264"/>
      <c r="AI46" s="264"/>
      <c r="AJ46" s="264"/>
      <c r="AK46" s="468"/>
      <c r="AL46" s="271"/>
    </row>
    <row r="47" spans="1:38" x14ac:dyDescent="0.25">
      <c r="A47" s="206">
        <v>31</v>
      </c>
      <c r="B47" s="217" t="s">
        <v>53</v>
      </c>
      <c r="C47" s="214">
        <v>25</v>
      </c>
      <c r="D47" s="215">
        <v>25</v>
      </c>
      <c r="E47" s="216"/>
      <c r="F47" s="210" t="s">
        <v>155</v>
      </c>
      <c r="G47" s="444">
        <v>3</v>
      </c>
      <c r="H47" s="214"/>
      <c r="I47" s="208"/>
      <c r="J47" s="208"/>
      <c r="K47" s="273"/>
      <c r="L47" s="444"/>
      <c r="M47" s="214"/>
      <c r="N47" s="208"/>
      <c r="O47" s="208"/>
      <c r="P47" s="273"/>
      <c r="Q47" s="444"/>
      <c r="R47" s="214">
        <v>25</v>
      </c>
      <c r="S47" s="208">
        <v>15</v>
      </c>
      <c r="T47" s="208">
        <v>10</v>
      </c>
      <c r="U47" s="273"/>
      <c r="V47" s="444">
        <v>3</v>
      </c>
      <c r="W47" s="214"/>
      <c r="X47" s="208"/>
      <c r="Y47" s="208"/>
      <c r="Z47" s="273"/>
      <c r="AA47" s="444"/>
      <c r="AB47" s="404"/>
      <c r="AC47" s="228"/>
      <c r="AD47" s="228"/>
      <c r="AE47" s="405"/>
      <c r="AF47" s="455"/>
      <c r="AG47" s="263"/>
      <c r="AH47" s="264"/>
      <c r="AI47" s="264"/>
      <c r="AJ47" s="264"/>
      <c r="AK47" s="468"/>
      <c r="AL47" s="271"/>
    </row>
    <row r="48" spans="1:38" x14ac:dyDescent="0.25">
      <c r="A48" s="206">
        <v>32</v>
      </c>
      <c r="B48" s="217" t="s">
        <v>54</v>
      </c>
      <c r="C48" s="214">
        <v>10</v>
      </c>
      <c r="D48" s="215">
        <v>10</v>
      </c>
      <c r="E48" s="216"/>
      <c r="F48" s="210" t="s">
        <v>155</v>
      </c>
      <c r="G48" s="444">
        <v>3</v>
      </c>
      <c r="H48" s="214"/>
      <c r="I48" s="208"/>
      <c r="J48" s="208"/>
      <c r="K48" s="273"/>
      <c r="L48" s="444"/>
      <c r="M48" s="214"/>
      <c r="N48" s="208"/>
      <c r="O48" s="208"/>
      <c r="P48" s="273"/>
      <c r="Q48" s="444"/>
      <c r="R48" s="214">
        <v>10</v>
      </c>
      <c r="S48" s="208"/>
      <c r="T48" s="208"/>
      <c r="U48" s="273"/>
      <c r="V48" s="444">
        <v>3</v>
      </c>
      <c r="W48" s="214"/>
      <c r="X48" s="208"/>
      <c r="Y48" s="208"/>
      <c r="Z48" s="273"/>
      <c r="AA48" s="444"/>
      <c r="AB48" s="404"/>
      <c r="AC48" s="228"/>
      <c r="AD48" s="228"/>
      <c r="AE48" s="405"/>
      <c r="AF48" s="455"/>
      <c r="AG48" s="263"/>
      <c r="AH48" s="264"/>
      <c r="AI48" s="264"/>
      <c r="AJ48" s="264"/>
      <c r="AK48" s="468"/>
      <c r="AL48" s="271"/>
    </row>
    <row r="49" spans="1:38" ht="25.5" customHeight="1" thickBot="1" x14ac:dyDescent="0.3">
      <c r="A49" s="241">
        <v>33</v>
      </c>
      <c r="B49" s="296" t="s">
        <v>123</v>
      </c>
      <c r="C49" s="214">
        <v>25</v>
      </c>
      <c r="D49" s="215">
        <v>15</v>
      </c>
      <c r="E49" s="216">
        <v>10</v>
      </c>
      <c r="F49" s="210" t="s">
        <v>155</v>
      </c>
      <c r="G49" s="444">
        <v>2</v>
      </c>
      <c r="H49" s="214"/>
      <c r="I49" s="215"/>
      <c r="J49" s="215"/>
      <c r="K49" s="273"/>
      <c r="L49" s="444"/>
      <c r="M49" s="214"/>
      <c r="N49" s="215"/>
      <c r="O49" s="215"/>
      <c r="P49" s="273"/>
      <c r="Q49" s="444"/>
      <c r="R49" s="214"/>
      <c r="S49" s="215"/>
      <c r="T49" s="215"/>
      <c r="U49" s="273"/>
      <c r="V49" s="444"/>
      <c r="W49" s="214"/>
      <c r="X49" s="215"/>
      <c r="Y49" s="215"/>
      <c r="Z49" s="273"/>
      <c r="AA49" s="444"/>
      <c r="AB49" s="406"/>
      <c r="AC49" s="319"/>
      <c r="AD49" s="319"/>
      <c r="AE49" s="405"/>
      <c r="AF49" s="455"/>
      <c r="AG49" s="286">
        <v>15</v>
      </c>
      <c r="AH49" s="261"/>
      <c r="AI49" s="261"/>
      <c r="AJ49" s="261">
        <v>10</v>
      </c>
      <c r="AK49" s="470">
        <v>2</v>
      </c>
      <c r="AL49" s="271"/>
    </row>
    <row r="50" spans="1:38" ht="15.75" thickBot="1" x14ac:dyDescent="0.3">
      <c r="A50" s="546" t="s">
        <v>30</v>
      </c>
      <c r="B50" s="541"/>
      <c r="C50" s="194">
        <f>SUM(C35:C49)</f>
        <v>279</v>
      </c>
      <c r="D50" s="194">
        <f t="shared" ref="D50:E50" si="4">SUM(D35:D49)</f>
        <v>219</v>
      </c>
      <c r="E50" s="194">
        <f t="shared" si="4"/>
        <v>60</v>
      </c>
      <c r="F50" s="204"/>
      <c r="G50" s="441">
        <f t="shared" ref="G50:R50" si="5">SUM(G35:G49)</f>
        <v>52</v>
      </c>
      <c r="H50" s="325">
        <f t="shared" si="5"/>
        <v>29</v>
      </c>
      <c r="I50" s="325"/>
      <c r="J50" s="325"/>
      <c r="K50" s="326">
        <f t="shared" si="5"/>
        <v>10</v>
      </c>
      <c r="L50" s="457">
        <f>SUM(L35:L49)</f>
        <v>11</v>
      </c>
      <c r="M50" s="325">
        <f t="shared" si="5"/>
        <v>55</v>
      </c>
      <c r="N50" s="325"/>
      <c r="O50" s="325"/>
      <c r="P50" s="326">
        <f t="shared" si="5"/>
        <v>0</v>
      </c>
      <c r="Q50" s="457">
        <v>13</v>
      </c>
      <c r="R50" s="325">
        <f t="shared" si="5"/>
        <v>100</v>
      </c>
      <c r="S50" s="325"/>
      <c r="T50" s="325"/>
      <c r="U50" s="327"/>
      <c r="V50" s="457">
        <v>17</v>
      </c>
      <c r="W50" s="325">
        <f>SUM(W35:W49)</f>
        <v>20</v>
      </c>
      <c r="X50" s="325"/>
      <c r="Y50" s="325"/>
      <c r="Z50" s="326">
        <f>SUM(Z35:Z49)</f>
        <v>30</v>
      </c>
      <c r="AA50" s="457">
        <v>9</v>
      </c>
      <c r="AB50" s="396"/>
      <c r="AC50" s="396"/>
      <c r="AD50" s="396"/>
      <c r="AE50" s="396"/>
      <c r="AF50" s="461"/>
      <c r="AG50" s="324">
        <f>SUM(AG35:AG49)</f>
        <v>15</v>
      </c>
      <c r="AH50" s="324"/>
      <c r="AI50" s="324"/>
      <c r="AJ50" s="324">
        <f>SUM(AJ35:AJ49)</f>
        <v>10</v>
      </c>
      <c r="AK50" s="471">
        <v>2</v>
      </c>
      <c r="AL50" s="271"/>
    </row>
    <row r="51" spans="1:38" ht="30.75" customHeight="1" thickBot="1" x14ac:dyDescent="0.3">
      <c r="A51" s="636" t="s">
        <v>179</v>
      </c>
      <c r="B51" s="637"/>
      <c r="C51" s="637"/>
      <c r="D51" s="637"/>
      <c r="E51" s="637"/>
      <c r="F51" s="637"/>
      <c r="G51" s="637"/>
      <c r="H51" s="637"/>
      <c r="I51" s="637"/>
      <c r="J51" s="637"/>
      <c r="K51" s="637"/>
      <c r="L51" s="637"/>
      <c r="M51" s="637"/>
      <c r="N51" s="637"/>
      <c r="O51" s="637"/>
      <c r="P51" s="637"/>
      <c r="Q51" s="637"/>
      <c r="R51" s="637"/>
      <c r="S51" s="637"/>
      <c r="T51" s="637"/>
      <c r="U51" s="637"/>
      <c r="V51" s="637"/>
      <c r="W51" s="637"/>
      <c r="X51" s="637"/>
      <c r="Y51" s="637"/>
      <c r="Z51" s="637"/>
      <c r="AA51" s="637"/>
      <c r="AB51" s="637"/>
      <c r="AC51" s="637"/>
      <c r="AD51" s="637"/>
      <c r="AE51" s="637"/>
      <c r="AF51" s="637"/>
      <c r="AG51" s="637"/>
      <c r="AH51" s="637"/>
      <c r="AI51" s="637"/>
      <c r="AJ51" s="637"/>
      <c r="AK51" s="637"/>
      <c r="AL51" s="271"/>
    </row>
    <row r="52" spans="1:38" ht="30" customHeight="1" x14ac:dyDescent="0.25">
      <c r="A52" s="227">
        <v>34</v>
      </c>
      <c r="B52" s="297" t="s">
        <v>102</v>
      </c>
      <c r="C52" s="258">
        <v>60</v>
      </c>
      <c r="D52" s="311">
        <v>40</v>
      </c>
      <c r="E52" s="259">
        <v>20</v>
      </c>
      <c r="F52" s="210" t="s">
        <v>155</v>
      </c>
      <c r="G52" s="442">
        <v>5</v>
      </c>
      <c r="H52" s="258"/>
      <c r="I52" s="311"/>
      <c r="J52" s="335"/>
      <c r="K52" s="330"/>
      <c r="L52" s="442"/>
      <c r="M52" s="258"/>
      <c r="N52" s="311"/>
      <c r="O52" s="335"/>
      <c r="P52" s="330"/>
      <c r="Q52" s="442"/>
      <c r="R52" s="258"/>
      <c r="S52" s="368"/>
      <c r="T52" s="368"/>
      <c r="U52" s="330"/>
      <c r="V52" s="442"/>
      <c r="W52" s="258">
        <v>40</v>
      </c>
      <c r="X52" s="368">
        <v>25</v>
      </c>
      <c r="Y52" s="368">
        <v>15</v>
      </c>
      <c r="Z52" s="330">
        <v>20</v>
      </c>
      <c r="AA52" s="442">
        <v>5</v>
      </c>
      <c r="AB52" s="399"/>
      <c r="AC52" s="392"/>
      <c r="AD52" s="397"/>
      <c r="AE52" s="400"/>
      <c r="AF52" s="467"/>
      <c r="AG52" s="399"/>
      <c r="AH52" s="392"/>
      <c r="AI52" s="392"/>
      <c r="AJ52" s="400"/>
      <c r="AK52" s="478"/>
      <c r="AL52" s="271"/>
    </row>
    <row r="53" spans="1:38" ht="25.5" customHeight="1" x14ac:dyDescent="0.25">
      <c r="A53" s="206">
        <v>35</v>
      </c>
      <c r="B53" s="295" t="s">
        <v>85</v>
      </c>
      <c r="C53" s="225">
        <v>40</v>
      </c>
      <c r="D53" s="226">
        <v>40</v>
      </c>
      <c r="E53" s="231"/>
      <c r="F53" s="210" t="s">
        <v>155</v>
      </c>
      <c r="G53" s="445">
        <v>4</v>
      </c>
      <c r="H53" s="205"/>
      <c r="I53" s="208"/>
      <c r="J53" s="336"/>
      <c r="K53" s="237"/>
      <c r="L53" s="443"/>
      <c r="M53" s="205"/>
      <c r="N53" s="208"/>
      <c r="O53" s="336"/>
      <c r="P53" s="237"/>
      <c r="Q53" s="443"/>
      <c r="R53" s="205"/>
      <c r="S53" s="208"/>
      <c r="T53" s="208"/>
      <c r="U53" s="237"/>
      <c r="V53" s="443"/>
      <c r="W53" s="205">
        <v>40</v>
      </c>
      <c r="X53" s="208">
        <v>30</v>
      </c>
      <c r="Y53" s="208">
        <v>10</v>
      </c>
      <c r="Z53" s="237"/>
      <c r="AA53" s="445">
        <v>4</v>
      </c>
      <c r="AB53" s="401"/>
      <c r="AC53" s="264"/>
      <c r="AD53" s="407"/>
      <c r="AE53" s="402"/>
      <c r="AF53" s="476"/>
      <c r="AG53" s="401"/>
      <c r="AH53" s="264"/>
      <c r="AI53" s="264"/>
      <c r="AJ53" s="402"/>
      <c r="AK53" s="479"/>
      <c r="AL53" s="271"/>
    </row>
    <row r="54" spans="1:38" ht="27.75" customHeight="1" x14ac:dyDescent="0.25">
      <c r="A54" s="206">
        <v>36</v>
      </c>
      <c r="B54" s="298" t="s">
        <v>96</v>
      </c>
      <c r="C54" s="225">
        <v>30</v>
      </c>
      <c r="D54" s="226">
        <v>20</v>
      </c>
      <c r="E54" s="231">
        <f>SUM(K54,P54,U54,Z54,AE54,AJ54)</f>
        <v>10</v>
      </c>
      <c r="F54" s="210" t="s">
        <v>155</v>
      </c>
      <c r="G54" s="443">
        <v>3</v>
      </c>
      <c r="H54" s="214"/>
      <c r="I54" s="208"/>
      <c r="J54" s="337"/>
      <c r="K54" s="273"/>
      <c r="L54" s="444"/>
      <c r="M54" s="214"/>
      <c r="N54" s="208"/>
      <c r="O54" s="337"/>
      <c r="P54" s="273"/>
      <c r="Q54" s="444"/>
      <c r="R54" s="214"/>
      <c r="S54" s="208"/>
      <c r="T54" s="208"/>
      <c r="U54" s="273"/>
      <c r="V54" s="444"/>
      <c r="W54" s="214">
        <v>20</v>
      </c>
      <c r="X54" s="208"/>
      <c r="Y54" s="208"/>
      <c r="Z54" s="273">
        <v>10</v>
      </c>
      <c r="AA54" s="444">
        <v>3</v>
      </c>
      <c r="AB54" s="403"/>
      <c r="AC54" s="264"/>
      <c r="AD54" s="315"/>
      <c r="AE54" s="265"/>
      <c r="AF54" s="468"/>
      <c r="AG54" s="403"/>
      <c r="AH54" s="264"/>
      <c r="AI54" s="264"/>
      <c r="AJ54" s="265"/>
      <c r="AK54" s="479"/>
      <c r="AL54" s="271"/>
    </row>
    <row r="55" spans="1:38" ht="24" x14ac:dyDescent="0.25">
      <c r="A55" s="206">
        <v>37</v>
      </c>
      <c r="B55" s="207" t="s">
        <v>86</v>
      </c>
      <c r="C55" s="225">
        <v>30</v>
      </c>
      <c r="D55" s="226">
        <v>15</v>
      </c>
      <c r="E55" s="231">
        <v>15</v>
      </c>
      <c r="F55" s="210" t="s">
        <v>155</v>
      </c>
      <c r="G55" s="443">
        <v>4</v>
      </c>
      <c r="H55" s="214"/>
      <c r="I55" s="208"/>
      <c r="J55" s="337"/>
      <c r="K55" s="273"/>
      <c r="L55" s="444"/>
      <c r="M55" s="214"/>
      <c r="N55" s="208"/>
      <c r="O55" s="337"/>
      <c r="P55" s="273"/>
      <c r="Q55" s="444"/>
      <c r="R55" s="214"/>
      <c r="S55" s="208"/>
      <c r="T55" s="208"/>
      <c r="U55" s="273"/>
      <c r="V55" s="444"/>
      <c r="W55" s="214"/>
      <c r="X55" s="208"/>
      <c r="Y55" s="208"/>
      <c r="Z55" s="273"/>
      <c r="AA55" s="444"/>
      <c r="AB55" s="406">
        <v>15</v>
      </c>
      <c r="AC55" s="264"/>
      <c r="AD55" s="317"/>
      <c r="AE55" s="405">
        <v>15</v>
      </c>
      <c r="AF55" s="469">
        <v>4</v>
      </c>
      <c r="AG55" s="406"/>
      <c r="AH55" s="264"/>
      <c r="AI55" s="264"/>
      <c r="AJ55" s="405"/>
      <c r="AK55" s="479"/>
      <c r="AL55" s="271"/>
    </row>
    <row r="56" spans="1:38" ht="36" x14ac:dyDescent="0.25">
      <c r="A56" s="206">
        <v>38</v>
      </c>
      <c r="B56" s="207" t="s">
        <v>87</v>
      </c>
      <c r="C56" s="225">
        <v>30</v>
      </c>
      <c r="D56" s="226">
        <v>30</v>
      </c>
      <c r="E56" s="231"/>
      <c r="F56" s="210" t="s">
        <v>155</v>
      </c>
      <c r="G56" s="443">
        <v>2</v>
      </c>
      <c r="H56" s="214"/>
      <c r="I56" s="208"/>
      <c r="J56" s="337"/>
      <c r="K56" s="273"/>
      <c r="L56" s="444"/>
      <c r="M56" s="214"/>
      <c r="N56" s="208"/>
      <c r="O56" s="337"/>
      <c r="P56" s="273"/>
      <c r="Q56" s="444"/>
      <c r="R56" s="214"/>
      <c r="S56" s="208"/>
      <c r="T56" s="208"/>
      <c r="U56" s="273"/>
      <c r="V56" s="444"/>
      <c r="W56" s="214">
        <v>30</v>
      </c>
      <c r="X56" s="208">
        <v>20</v>
      </c>
      <c r="Y56" s="208">
        <v>10</v>
      </c>
      <c r="Z56" s="273"/>
      <c r="AA56" s="444">
        <v>2</v>
      </c>
      <c r="AB56" s="406"/>
      <c r="AC56" s="264"/>
      <c r="AD56" s="317"/>
      <c r="AE56" s="405"/>
      <c r="AF56" s="469"/>
      <c r="AG56" s="406"/>
      <c r="AH56" s="264"/>
      <c r="AI56" s="264"/>
      <c r="AJ56" s="405"/>
      <c r="AK56" s="468"/>
      <c r="AL56" s="271"/>
    </row>
    <row r="57" spans="1:38" ht="27.75" customHeight="1" x14ac:dyDescent="0.25">
      <c r="A57" s="206">
        <v>39</v>
      </c>
      <c r="B57" s="224" t="s">
        <v>55</v>
      </c>
      <c r="C57" s="225">
        <v>30</v>
      </c>
      <c r="D57" s="226">
        <v>15</v>
      </c>
      <c r="E57" s="231">
        <v>15</v>
      </c>
      <c r="F57" s="210" t="s">
        <v>155</v>
      </c>
      <c r="G57" s="443">
        <v>4</v>
      </c>
      <c r="H57" s="214"/>
      <c r="I57" s="208"/>
      <c r="J57" s="337"/>
      <c r="K57" s="273"/>
      <c r="L57" s="444"/>
      <c r="M57" s="214"/>
      <c r="N57" s="208"/>
      <c r="O57" s="337"/>
      <c r="P57" s="273"/>
      <c r="Q57" s="444"/>
      <c r="R57" s="214"/>
      <c r="S57" s="208"/>
      <c r="T57" s="208"/>
      <c r="U57" s="273"/>
      <c r="V57" s="444"/>
      <c r="W57" s="214"/>
      <c r="X57" s="208"/>
      <c r="Y57" s="208"/>
      <c r="Z57" s="273"/>
      <c r="AA57" s="444"/>
      <c r="AB57" s="406"/>
      <c r="AC57" s="264"/>
      <c r="AD57" s="317"/>
      <c r="AE57" s="405"/>
      <c r="AF57" s="469"/>
      <c r="AG57" s="406">
        <v>15</v>
      </c>
      <c r="AH57" s="264"/>
      <c r="AI57" s="264"/>
      <c r="AJ57" s="405">
        <v>15</v>
      </c>
      <c r="AK57" s="468">
        <v>4</v>
      </c>
      <c r="AL57" s="271"/>
    </row>
    <row r="58" spans="1:38" ht="24" x14ac:dyDescent="0.25">
      <c r="A58" s="206">
        <v>40</v>
      </c>
      <c r="B58" s="207" t="s">
        <v>88</v>
      </c>
      <c r="C58" s="225">
        <v>40</v>
      </c>
      <c r="D58" s="226">
        <v>20</v>
      </c>
      <c r="E58" s="231">
        <v>20</v>
      </c>
      <c r="F58" s="210" t="s">
        <v>155</v>
      </c>
      <c r="G58" s="443">
        <v>4</v>
      </c>
      <c r="H58" s="214"/>
      <c r="I58" s="208"/>
      <c r="J58" s="337"/>
      <c r="K58" s="273"/>
      <c r="L58" s="444"/>
      <c r="M58" s="214"/>
      <c r="N58" s="208"/>
      <c r="O58" s="337"/>
      <c r="P58" s="273"/>
      <c r="Q58" s="444"/>
      <c r="R58" s="214"/>
      <c r="S58" s="208"/>
      <c r="T58" s="208"/>
      <c r="U58" s="273"/>
      <c r="V58" s="444"/>
      <c r="W58" s="214"/>
      <c r="X58" s="208"/>
      <c r="Y58" s="208"/>
      <c r="Z58" s="273"/>
      <c r="AA58" s="444"/>
      <c r="AB58" s="406"/>
      <c r="AC58" s="264"/>
      <c r="AD58" s="317"/>
      <c r="AE58" s="405"/>
      <c r="AF58" s="469"/>
      <c r="AG58" s="406">
        <v>20</v>
      </c>
      <c r="AH58" s="264"/>
      <c r="AI58" s="264"/>
      <c r="AJ58" s="405">
        <v>20</v>
      </c>
      <c r="AK58" s="468">
        <v>4</v>
      </c>
      <c r="AL58" s="271"/>
    </row>
    <row r="59" spans="1:38" ht="24" x14ac:dyDescent="0.25">
      <c r="A59" s="206">
        <v>41</v>
      </c>
      <c r="B59" s="207" t="s">
        <v>89</v>
      </c>
      <c r="C59" s="225">
        <v>20</v>
      </c>
      <c r="D59" s="226">
        <v>10</v>
      </c>
      <c r="E59" s="231">
        <f>SUM(K59,P59,U59,Z59,AE59,AJ59)</f>
        <v>10</v>
      </c>
      <c r="F59" s="210" t="s">
        <v>155</v>
      </c>
      <c r="G59" s="443">
        <v>4</v>
      </c>
      <c r="H59" s="214"/>
      <c r="I59" s="208"/>
      <c r="J59" s="337"/>
      <c r="K59" s="273"/>
      <c r="L59" s="444"/>
      <c r="M59" s="214"/>
      <c r="N59" s="208"/>
      <c r="O59" s="337"/>
      <c r="P59" s="273"/>
      <c r="Q59" s="444"/>
      <c r="R59" s="214"/>
      <c r="S59" s="208"/>
      <c r="T59" s="208"/>
      <c r="U59" s="273"/>
      <c r="V59" s="444"/>
      <c r="W59" s="214"/>
      <c r="X59" s="208"/>
      <c r="Y59" s="208"/>
      <c r="Z59" s="273"/>
      <c r="AA59" s="444"/>
      <c r="AB59" s="406">
        <v>10</v>
      </c>
      <c r="AC59" s="264"/>
      <c r="AD59" s="317"/>
      <c r="AE59" s="405">
        <v>10</v>
      </c>
      <c r="AF59" s="469">
        <v>4</v>
      </c>
      <c r="AG59" s="406"/>
      <c r="AH59" s="264"/>
      <c r="AI59" s="264"/>
      <c r="AJ59" s="405"/>
      <c r="AK59" s="468"/>
      <c r="AL59" s="271"/>
    </row>
    <row r="60" spans="1:38" x14ac:dyDescent="0.25">
      <c r="A60" s="206">
        <v>42</v>
      </c>
      <c r="B60" s="224" t="s">
        <v>157</v>
      </c>
      <c r="C60" s="225">
        <v>30</v>
      </c>
      <c r="D60" s="226">
        <v>30</v>
      </c>
      <c r="E60" s="231">
        <f>SUM(K60,P60,U60,Z60,AE60,AJ60)</f>
        <v>0</v>
      </c>
      <c r="F60" s="210" t="s">
        <v>155</v>
      </c>
      <c r="G60" s="443">
        <v>2</v>
      </c>
      <c r="H60" s="214"/>
      <c r="I60" s="208"/>
      <c r="J60" s="337"/>
      <c r="K60" s="273"/>
      <c r="L60" s="444"/>
      <c r="M60" s="214"/>
      <c r="N60" s="208"/>
      <c r="O60" s="337"/>
      <c r="P60" s="273"/>
      <c r="Q60" s="444"/>
      <c r="R60" s="214"/>
      <c r="S60" s="208"/>
      <c r="T60" s="208"/>
      <c r="U60" s="273"/>
      <c r="V60" s="444"/>
      <c r="W60" s="214">
        <v>30</v>
      </c>
      <c r="X60" s="208">
        <v>20</v>
      </c>
      <c r="Y60" s="208">
        <v>10</v>
      </c>
      <c r="Z60" s="273"/>
      <c r="AA60" s="444">
        <v>2</v>
      </c>
      <c r="AB60" s="406"/>
      <c r="AC60" s="264"/>
      <c r="AD60" s="317"/>
      <c r="AE60" s="405"/>
      <c r="AF60" s="469"/>
      <c r="AG60" s="406"/>
      <c r="AH60" s="264"/>
      <c r="AI60" s="264"/>
      <c r="AJ60" s="405"/>
      <c r="AK60" s="468"/>
      <c r="AL60" s="271"/>
    </row>
    <row r="61" spans="1:38" ht="24" x14ac:dyDescent="0.25">
      <c r="A61" s="206">
        <v>43</v>
      </c>
      <c r="B61" s="224" t="s">
        <v>130</v>
      </c>
      <c r="C61" s="225">
        <v>46</v>
      </c>
      <c r="D61" s="226">
        <v>46</v>
      </c>
      <c r="E61" s="231">
        <v>0</v>
      </c>
      <c r="F61" s="210" t="s">
        <v>155</v>
      </c>
      <c r="G61" s="443">
        <v>4</v>
      </c>
      <c r="H61" s="214"/>
      <c r="I61" s="208"/>
      <c r="J61" s="337"/>
      <c r="K61" s="273"/>
      <c r="L61" s="444"/>
      <c r="M61" s="214"/>
      <c r="N61" s="208"/>
      <c r="O61" s="337"/>
      <c r="P61" s="273"/>
      <c r="Q61" s="444"/>
      <c r="R61" s="214"/>
      <c r="S61" s="208"/>
      <c r="T61" s="208"/>
      <c r="U61" s="273"/>
      <c r="V61" s="444"/>
      <c r="W61" s="214"/>
      <c r="X61" s="208"/>
      <c r="Y61" s="208"/>
      <c r="Z61" s="273"/>
      <c r="AA61" s="444"/>
      <c r="AB61" s="406">
        <v>46</v>
      </c>
      <c r="AC61" s="264">
        <v>30</v>
      </c>
      <c r="AD61" s="317">
        <v>16</v>
      </c>
      <c r="AE61" s="405"/>
      <c r="AF61" s="469">
        <v>4</v>
      </c>
      <c r="AG61" s="406"/>
      <c r="AH61" s="264"/>
      <c r="AI61" s="264"/>
      <c r="AJ61" s="405"/>
      <c r="AK61" s="468"/>
      <c r="AL61" s="271"/>
    </row>
    <row r="62" spans="1:38" ht="24" x14ac:dyDescent="0.25">
      <c r="A62" s="206">
        <v>44</v>
      </c>
      <c r="B62" s="207" t="s">
        <v>90</v>
      </c>
      <c r="C62" s="225">
        <v>30</v>
      </c>
      <c r="D62" s="226">
        <v>20</v>
      </c>
      <c r="E62" s="231">
        <f>SUM(K62,P62,U62,Z62,AE62,AJ62)</f>
        <v>10</v>
      </c>
      <c r="F62" s="210" t="s">
        <v>155</v>
      </c>
      <c r="G62" s="443">
        <v>3</v>
      </c>
      <c r="H62" s="214"/>
      <c r="I62" s="208"/>
      <c r="J62" s="337"/>
      <c r="K62" s="273"/>
      <c r="L62" s="444"/>
      <c r="M62" s="214"/>
      <c r="N62" s="208"/>
      <c r="O62" s="337"/>
      <c r="P62" s="273"/>
      <c r="Q62" s="444"/>
      <c r="R62" s="214"/>
      <c r="S62" s="208"/>
      <c r="T62" s="208"/>
      <c r="U62" s="273"/>
      <c r="V62" s="444"/>
      <c r="W62" s="214">
        <v>20</v>
      </c>
      <c r="X62" s="208">
        <v>15</v>
      </c>
      <c r="Y62" s="208">
        <v>5</v>
      </c>
      <c r="Z62" s="273">
        <v>10</v>
      </c>
      <c r="AA62" s="444">
        <v>3</v>
      </c>
      <c r="AB62" s="406"/>
      <c r="AC62" s="264"/>
      <c r="AD62" s="317"/>
      <c r="AE62" s="405"/>
      <c r="AF62" s="469"/>
      <c r="AG62" s="406"/>
      <c r="AH62" s="264"/>
      <c r="AI62" s="264"/>
      <c r="AJ62" s="405"/>
      <c r="AK62" s="468"/>
      <c r="AL62" s="271"/>
    </row>
    <row r="63" spans="1:38" ht="24" x14ac:dyDescent="0.25">
      <c r="A63" s="206">
        <v>45</v>
      </c>
      <c r="B63" s="211" t="s">
        <v>91</v>
      </c>
      <c r="C63" s="225">
        <v>30</v>
      </c>
      <c r="D63" s="226">
        <v>30</v>
      </c>
      <c r="E63" s="231">
        <f>SUM(K63,P63,U63,Z63,AE63,AJ63)</f>
        <v>0</v>
      </c>
      <c r="F63" s="210" t="s">
        <v>155</v>
      </c>
      <c r="G63" s="444">
        <v>4</v>
      </c>
      <c r="H63" s="214"/>
      <c r="I63" s="208"/>
      <c r="J63" s="337"/>
      <c r="K63" s="273"/>
      <c r="L63" s="444"/>
      <c r="M63" s="214"/>
      <c r="N63" s="208"/>
      <c r="O63" s="337"/>
      <c r="P63" s="273"/>
      <c r="Q63" s="444"/>
      <c r="R63" s="214"/>
      <c r="S63" s="208"/>
      <c r="T63" s="208"/>
      <c r="U63" s="273"/>
      <c r="V63" s="444"/>
      <c r="W63" s="214"/>
      <c r="X63" s="208"/>
      <c r="Y63" s="208"/>
      <c r="Z63" s="273"/>
      <c r="AA63" s="444"/>
      <c r="AB63" s="406">
        <v>30</v>
      </c>
      <c r="AC63" s="264">
        <v>20</v>
      </c>
      <c r="AD63" s="317">
        <v>10</v>
      </c>
      <c r="AE63" s="405"/>
      <c r="AF63" s="469">
        <v>4</v>
      </c>
      <c r="AG63" s="406"/>
      <c r="AH63" s="264"/>
      <c r="AI63" s="264"/>
      <c r="AJ63" s="405"/>
      <c r="AK63" s="468"/>
      <c r="AL63" s="271"/>
    </row>
    <row r="64" spans="1:38" ht="24" x14ac:dyDescent="0.25">
      <c r="A64" s="289">
        <v>46</v>
      </c>
      <c r="B64" s="211" t="s">
        <v>92</v>
      </c>
      <c r="C64" s="225">
        <v>30</v>
      </c>
      <c r="D64" s="226">
        <v>30</v>
      </c>
      <c r="E64" s="231">
        <f>SUM(K64,P64,U64,Z64,AE64,AJ64)</f>
        <v>0</v>
      </c>
      <c r="F64" s="210" t="s">
        <v>155</v>
      </c>
      <c r="G64" s="444">
        <v>4</v>
      </c>
      <c r="H64" s="214"/>
      <c r="I64" s="208"/>
      <c r="J64" s="337"/>
      <c r="K64" s="273"/>
      <c r="L64" s="444"/>
      <c r="M64" s="214"/>
      <c r="N64" s="208"/>
      <c r="O64" s="337"/>
      <c r="P64" s="273"/>
      <c r="Q64" s="444"/>
      <c r="R64" s="214"/>
      <c r="S64" s="208"/>
      <c r="T64" s="208"/>
      <c r="U64" s="273"/>
      <c r="V64" s="444"/>
      <c r="W64" s="214"/>
      <c r="X64" s="208"/>
      <c r="Y64" s="208"/>
      <c r="Z64" s="273"/>
      <c r="AA64" s="444"/>
      <c r="AB64" s="406"/>
      <c r="AC64" s="264"/>
      <c r="AD64" s="317"/>
      <c r="AE64" s="405"/>
      <c r="AF64" s="469"/>
      <c r="AG64" s="406">
        <v>30</v>
      </c>
      <c r="AH64" s="264">
        <v>20</v>
      </c>
      <c r="AI64" s="264">
        <v>10</v>
      </c>
      <c r="AJ64" s="405"/>
      <c r="AK64" s="468">
        <v>4</v>
      </c>
      <c r="AL64" s="271"/>
    </row>
    <row r="65" spans="1:38" x14ac:dyDescent="0.25">
      <c r="A65" s="206">
        <v>47</v>
      </c>
      <c r="B65" s="224" t="s">
        <v>56</v>
      </c>
      <c r="C65" s="225">
        <v>30</v>
      </c>
      <c r="D65" s="226">
        <v>20</v>
      </c>
      <c r="E65" s="231">
        <f>SUM(K65,P65,U65,Z65,AE65,AJ65)</f>
        <v>10</v>
      </c>
      <c r="F65" s="210" t="s">
        <v>155</v>
      </c>
      <c r="G65" s="443">
        <v>2</v>
      </c>
      <c r="H65" s="205"/>
      <c r="I65" s="208"/>
      <c r="J65" s="336"/>
      <c r="K65" s="237"/>
      <c r="L65" s="443"/>
      <c r="M65" s="205"/>
      <c r="N65" s="208"/>
      <c r="O65" s="336"/>
      <c r="P65" s="237"/>
      <c r="Q65" s="443"/>
      <c r="R65" s="205"/>
      <c r="S65" s="208"/>
      <c r="T65" s="208"/>
      <c r="U65" s="237"/>
      <c r="V65" s="443"/>
      <c r="W65" s="205">
        <v>20</v>
      </c>
      <c r="X65" s="208"/>
      <c r="Y65" s="208"/>
      <c r="Z65" s="237">
        <v>10</v>
      </c>
      <c r="AA65" s="443">
        <v>2</v>
      </c>
      <c r="AB65" s="403"/>
      <c r="AC65" s="264"/>
      <c r="AD65" s="315"/>
      <c r="AE65" s="265"/>
      <c r="AF65" s="468"/>
      <c r="AG65" s="403"/>
      <c r="AH65" s="264"/>
      <c r="AI65" s="264"/>
      <c r="AJ65" s="265"/>
      <c r="AK65" s="468"/>
      <c r="AL65" s="271"/>
    </row>
    <row r="66" spans="1:38" ht="24.75" thickBot="1" x14ac:dyDescent="0.3">
      <c r="A66" s="241">
        <v>48</v>
      </c>
      <c r="B66" s="299" t="s">
        <v>111</v>
      </c>
      <c r="C66" s="300">
        <v>30</v>
      </c>
      <c r="D66" s="301">
        <v>30</v>
      </c>
      <c r="E66" s="302"/>
      <c r="F66" s="210" t="s">
        <v>155</v>
      </c>
      <c r="G66" s="446">
        <v>4</v>
      </c>
      <c r="H66" s="222"/>
      <c r="I66" s="223"/>
      <c r="J66" s="338"/>
      <c r="K66" s="331"/>
      <c r="L66" s="446"/>
      <c r="M66" s="222"/>
      <c r="N66" s="223"/>
      <c r="O66" s="338"/>
      <c r="P66" s="331"/>
      <c r="Q66" s="446"/>
      <c r="R66" s="222"/>
      <c r="S66" s="223"/>
      <c r="T66" s="223"/>
      <c r="U66" s="331"/>
      <c r="V66" s="446"/>
      <c r="W66" s="222"/>
      <c r="X66" s="223"/>
      <c r="Y66" s="223"/>
      <c r="Z66" s="331"/>
      <c r="AA66" s="446"/>
      <c r="AB66" s="408"/>
      <c r="AC66" s="261"/>
      <c r="AD66" s="409"/>
      <c r="AE66" s="276"/>
      <c r="AF66" s="470"/>
      <c r="AG66" s="408">
        <v>30</v>
      </c>
      <c r="AH66" s="261">
        <v>30</v>
      </c>
      <c r="AI66" s="261"/>
      <c r="AJ66" s="276"/>
      <c r="AK66" s="470">
        <v>4</v>
      </c>
      <c r="AL66" s="271"/>
    </row>
    <row r="67" spans="1:38" ht="15.75" thickBot="1" x14ac:dyDescent="0.3">
      <c r="A67" s="582" t="s">
        <v>30</v>
      </c>
      <c r="B67" s="583"/>
      <c r="C67" s="220">
        <f>SUM(C52:C66)</f>
        <v>506</v>
      </c>
      <c r="D67" s="220">
        <f t="shared" ref="D67:E67" si="6">SUM(D52:D66)</f>
        <v>396</v>
      </c>
      <c r="E67" s="220">
        <f t="shared" si="6"/>
        <v>110</v>
      </c>
      <c r="F67" s="339"/>
      <c r="G67" s="447">
        <f>SUM(G52:G66)</f>
        <v>53</v>
      </c>
      <c r="H67" s="332"/>
      <c r="I67" s="333"/>
      <c r="J67" s="333"/>
      <c r="K67" s="334"/>
      <c r="L67" s="475"/>
      <c r="M67" s="332"/>
      <c r="N67" s="333"/>
      <c r="O67" s="333"/>
      <c r="P67" s="334"/>
      <c r="Q67" s="475"/>
      <c r="R67" s="332"/>
      <c r="S67" s="333"/>
      <c r="T67" s="333"/>
      <c r="U67" s="334"/>
      <c r="V67" s="475"/>
      <c r="W67" s="410">
        <f>SUM(W52:W66)</f>
        <v>200</v>
      </c>
      <c r="X67" s="411"/>
      <c r="Y67" s="411"/>
      <c r="Z67" s="412">
        <f>SUM(Z52:Z66)</f>
        <v>50</v>
      </c>
      <c r="AA67" s="447">
        <f>SUM(AA52:AA66)</f>
        <v>21</v>
      </c>
      <c r="AB67" s="413">
        <f t="shared" ref="AB67:AJ67" si="7">SUM(AB52:AB66)</f>
        <v>101</v>
      </c>
      <c r="AC67" s="414"/>
      <c r="AD67" s="414"/>
      <c r="AE67" s="415">
        <f t="shared" si="7"/>
        <v>25</v>
      </c>
      <c r="AF67" s="477">
        <v>16</v>
      </c>
      <c r="AG67" s="413">
        <f t="shared" si="7"/>
        <v>95</v>
      </c>
      <c r="AH67" s="414"/>
      <c r="AI67" s="414"/>
      <c r="AJ67" s="415">
        <f t="shared" si="7"/>
        <v>35</v>
      </c>
      <c r="AK67" s="323">
        <v>16</v>
      </c>
      <c r="AL67" s="271"/>
    </row>
    <row r="68" spans="1:38" ht="30" customHeight="1" thickBot="1" x14ac:dyDescent="0.3">
      <c r="A68" s="636" t="s">
        <v>180</v>
      </c>
      <c r="B68" s="637"/>
      <c r="C68" s="637"/>
      <c r="D68" s="637"/>
      <c r="E68" s="637"/>
      <c r="F68" s="637"/>
      <c r="G68" s="637"/>
      <c r="H68" s="637"/>
      <c r="I68" s="637"/>
      <c r="J68" s="637"/>
      <c r="K68" s="637"/>
      <c r="L68" s="637"/>
      <c r="M68" s="637"/>
      <c r="N68" s="637"/>
      <c r="O68" s="637"/>
      <c r="P68" s="637"/>
      <c r="Q68" s="637"/>
      <c r="R68" s="637"/>
      <c r="S68" s="637"/>
      <c r="T68" s="637"/>
      <c r="U68" s="637"/>
      <c r="V68" s="637"/>
      <c r="W68" s="637"/>
      <c r="X68" s="637"/>
      <c r="Y68" s="637"/>
      <c r="Z68" s="637"/>
      <c r="AA68" s="637"/>
      <c r="AB68" s="637"/>
      <c r="AC68" s="637"/>
      <c r="AD68" s="637"/>
      <c r="AE68" s="637"/>
      <c r="AF68" s="637"/>
      <c r="AG68" s="638"/>
      <c r="AH68" s="638"/>
      <c r="AI68" s="638"/>
      <c r="AJ68" s="638"/>
      <c r="AK68" s="637"/>
      <c r="AL68" s="271"/>
    </row>
    <row r="69" spans="1:38" ht="15.75" thickBot="1" x14ac:dyDescent="0.3">
      <c r="A69" s="227">
        <v>34</v>
      </c>
      <c r="B69" s="277" t="s">
        <v>132</v>
      </c>
      <c r="C69" s="278">
        <v>30</v>
      </c>
      <c r="D69" s="239">
        <v>30</v>
      </c>
      <c r="E69" s="269"/>
      <c r="F69" s="210" t="s">
        <v>155</v>
      </c>
      <c r="G69" s="448">
        <v>5</v>
      </c>
      <c r="H69" s="239"/>
      <c r="I69" s="239"/>
      <c r="J69" s="239"/>
      <c r="K69" s="239"/>
      <c r="L69" s="442"/>
      <c r="M69" s="240"/>
      <c r="N69" s="240"/>
      <c r="O69" s="240"/>
      <c r="P69" s="239"/>
      <c r="Q69" s="442"/>
      <c r="R69" s="240"/>
      <c r="S69" s="240"/>
      <c r="T69" s="240"/>
      <c r="U69" s="239"/>
      <c r="V69" s="442"/>
      <c r="W69" s="240">
        <v>30</v>
      </c>
      <c r="X69" s="240">
        <v>20</v>
      </c>
      <c r="Y69" s="240">
        <v>10</v>
      </c>
      <c r="Z69" s="239"/>
      <c r="AA69" s="442">
        <v>5</v>
      </c>
      <c r="AB69" s="240"/>
      <c r="AC69" s="240"/>
      <c r="AD69" s="240"/>
      <c r="AE69" s="239"/>
      <c r="AF69" s="442"/>
      <c r="AG69" s="278"/>
      <c r="AH69" s="240"/>
      <c r="AI69" s="240"/>
      <c r="AJ69" s="239"/>
      <c r="AK69" s="481"/>
      <c r="AL69" s="271"/>
    </row>
    <row r="70" spans="1:38" ht="15.75" customHeight="1" thickBot="1" x14ac:dyDescent="0.3">
      <c r="A70" s="206">
        <v>35</v>
      </c>
      <c r="B70" s="244" t="s">
        <v>133</v>
      </c>
      <c r="C70" s="278">
        <v>40</v>
      </c>
      <c r="D70" s="228">
        <v>25</v>
      </c>
      <c r="E70" s="247">
        <v>15</v>
      </c>
      <c r="F70" s="210" t="s">
        <v>155</v>
      </c>
      <c r="G70" s="449">
        <v>3</v>
      </c>
      <c r="H70" s="228"/>
      <c r="I70" s="228"/>
      <c r="J70" s="228"/>
      <c r="K70" s="228"/>
      <c r="L70" s="443"/>
      <c r="M70" s="229"/>
      <c r="N70" s="229"/>
      <c r="O70" s="229"/>
      <c r="P70" s="228"/>
      <c r="Q70" s="443"/>
      <c r="R70" s="229"/>
      <c r="S70" s="229"/>
      <c r="T70" s="229"/>
      <c r="U70" s="228"/>
      <c r="V70" s="443"/>
      <c r="W70" s="229"/>
      <c r="X70" s="229"/>
      <c r="Y70" s="229"/>
      <c r="Z70" s="228"/>
      <c r="AA70" s="443"/>
      <c r="AB70" s="229"/>
      <c r="AC70" s="229"/>
      <c r="AD70" s="229"/>
      <c r="AE70" s="228"/>
      <c r="AF70" s="443"/>
      <c r="AG70" s="416">
        <v>25</v>
      </c>
      <c r="AH70" s="229">
        <v>20</v>
      </c>
      <c r="AI70" s="229">
        <v>5</v>
      </c>
      <c r="AJ70" s="228">
        <v>15</v>
      </c>
      <c r="AK70" s="482">
        <v>3</v>
      </c>
      <c r="AL70" s="271"/>
    </row>
    <row r="71" spans="1:38" ht="15.75" thickBot="1" x14ac:dyDescent="0.3">
      <c r="A71" s="206">
        <v>36</v>
      </c>
      <c r="B71" s="244" t="s">
        <v>134</v>
      </c>
      <c r="C71" s="278">
        <v>20</v>
      </c>
      <c r="D71" s="228">
        <v>10</v>
      </c>
      <c r="E71" s="247">
        <v>10</v>
      </c>
      <c r="F71" s="210" t="s">
        <v>155</v>
      </c>
      <c r="G71" s="449">
        <v>4</v>
      </c>
      <c r="H71" s="228"/>
      <c r="I71" s="228"/>
      <c r="J71" s="228"/>
      <c r="K71" s="228"/>
      <c r="L71" s="443"/>
      <c r="M71" s="229"/>
      <c r="N71" s="229"/>
      <c r="O71" s="229"/>
      <c r="P71" s="228"/>
      <c r="Q71" s="443"/>
      <c r="R71" s="229"/>
      <c r="S71" s="229"/>
      <c r="T71" s="229"/>
      <c r="U71" s="228"/>
      <c r="V71" s="443"/>
      <c r="W71" s="229"/>
      <c r="X71" s="229"/>
      <c r="Y71" s="229"/>
      <c r="Z71" s="228"/>
      <c r="AA71" s="443"/>
      <c r="AB71" s="229">
        <v>10</v>
      </c>
      <c r="AC71" s="229"/>
      <c r="AD71" s="229"/>
      <c r="AE71" s="228">
        <v>10</v>
      </c>
      <c r="AF71" s="443">
        <v>4</v>
      </c>
      <c r="AG71" s="416"/>
      <c r="AH71" s="229"/>
      <c r="AI71" s="229"/>
      <c r="AJ71" s="228"/>
      <c r="AK71" s="482"/>
      <c r="AL71" s="271"/>
    </row>
    <row r="72" spans="1:38" ht="15.75" thickBot="1" x14ac:dyDescent="0.3">
      <c r="A72" s="206">
        <v>37</v>
      </c>
      <c r="B72" s="244" t="s">
        <v>143</v>
      </c>
      <c r="C72" s="278">
        <v>20</v>
      </c>
      <c r="D72" s="228">
        <v>20</v>
      </c>
      <c r="E72" s="247"/>
      <c r="F72" s="210" t="s">
        <v>155</v>
      </c>
      <c r="G72" s="449">
        <v>2</v>
      </c>
      <c r="H72" s="228"/>
      <c r="I72" s="228"/>
      <c r="J72" s="228"/>
      <c r="K72" s="228"/>
      <c r="L72" s="443"/>
      <c r="M72" s="229"/>
      <c r="N72" s="229"/>
      <c r="O72" s="229"/>
      <c r="P72" s="228"/>
      <c r="Q72" s="443"/>
      <c r="R72" s="229"/>
      <c r="S72" s="229"/>
      <c r="T72" s="229"/>
      <c r="U72" s="228"/>
      <c r="V72" s="443"/>
      <c r="W72" s="229"/>
      <c r="X72" s="229"/>
      <c r="Y72" s="229"/>
      <c r="Z72" s="228"/>
      <c r="AA72" s="443"/>
      <c r="AB72" s="229">
        <v>20</v>
      </c>
      <c r="AC72" s="229"/>
      <c r="AD72" s="229"/>
      <c r="AE72" s="228"/>
      <c r="AF72" s="443">
        <v>2</v>
      </c>
      <c r="AG72" s="416"/>
      <c r="AH72" s="229"/>
      <c r="AI72" s="229"/>
      <c r="AJ72" s="228"/>
      <c r="AK72" s="482"/>
      <c r="AL72" s="271"/>
    </row>
    <row r="73" spans="1:38" ht="15.75" thickBot="1" x14ac:dyDescent="0.3">
      <c r="A73" s="206">
        <v>38</v>
      </c>
      <c r="B73" s="244" t="s">
        <v>135</v>
      </c>
      <c r="C73" s="278">
        <f t="shared" ref="C73:C81" si="8">SUM(D73:E73)</f>
        <v>20</v>
      </c>
      <c r="D73" s="228">
        <v>20</v>
      </c>
      <c r="E73" s="247"/>
      <c r="F73" s="210" t="s">
        <v>155</v>
      </c>
      <c r="G73" s="449">
        <v>2</v>
      </c>
      <c r="H73" s="228"/>
      <c r="I73" s="228"/>
      <c r="J73" s="228"/>
      <c r="K73" s="228"/>
      <c r="L73" s="443"/>
      <c r="M73" s="229"/>
      <c r="N73" s="229"/>
      <c r="O73" s="229"/>
      <c r="P73" s="228"/>
      <c r="Q73" s="443"/>
      <c r="R73" s="229"/>
      <c r="S73" s="229"/>
      <c r="T73" s="229"/>
      <c r="U73" s="228"/>
      <c r="V73" s="443"/>
      <c r="W73" s="229">
        <v>20</v>
      </c>
      <c r="X73" s="229">
        <v>12</v>
      </c>
      <c r="Y73" s="229">
        <v>8</v>
      </c>
      <c r="Z73" s="228"/>
      <c r="AA73" s="443">
        <v>2</v>
      </c>
      <c r="AB73" s="229"/>
      <c r="AC73" s="229"/>
      <c r="AD73" s="229"/>
      <c r="AE73" s="228"/>
      <c r="AF73" s="443"/>
      <c r="AG73" s="416"/>
      <c r="AH73" s="229"/>
      <c r="AI73" s="229"/>
      <c r="AJ73" s="228"/>
      <c r="AK73" s="482"/>
      <c r="AL73" s="271"/>
    </row>
    <row r="74" spans="1:38" ht="15.75" thickBot="1" x14ac:dyDescent="0.3">
      <c r="A74" s="206">
        <v>39</v>
      </c>
      <c r="B74" s="244" t="s">
        <v>136</v>
      </c>
      <c r="C74" s="278">
        <v>40</v>
      </c>
      <c r="D74" s="228">
        <v>40</v>
      </c>
      <c r="E74" s="247"/>
      <c r="F74" s="210" t="s">
        <v>155</v>
      </c>
      <c r="G74" s="449">
        <v>2</v>
      </c>
      <c r="H74" s="228"/>
      <c r="I74" s="228"/>
      <c r="J74" s="228"/>
      <c r="K74" s="228"/>
      <c r="L74" s="443"/>
      <c r="M74" s="229"/>
      <c r="N74" s="229"/>
      <c r="O74" s="229"/>
      <c r="P74" s="228"/>
      <c r="Q74" s="443"/>
      <c r="R74" s="229"/>
      <c r="S74" s="229"/>
      <c r="T74" s="229"/>
      <c r="U74" s="228"/>
      <c r="V74" s="443"/>
      <c r="W74" s="229"/>
      <c r="X74" s="229"/>
      <c r="Y74" s="229"/>
      <c r="Z74" s="228"/>
      <c r="AA74" s="443"/>
      <c r="AB74" s="229"/>
      <c r="AC74" s="229"/>
      <c r="AD74" s="229"/>
      <c r="AE74" s="228"/>
      <c r="AF74" s="443"/>
      <c r="AG74" s="416">
        <v>40</v>
      </c>
      <c r="AH74" s="229">
        <v>30</v>
      </c>
      <c r="AI74" s="229">
        <v>10</v>
      </c>
      <c r="AJ74" s="228"/>
      <c r="AK74" s="482">
        <v>2</v>
      </c>
      <c r="AL74" s="271"/>
    </row>
    <row r="75" spans="1:38" ht="15.75" thickBot="1" x14ac:dyDescent="0.3">
      <c r="A75" s="206">
        <v>40</v>
      </c>
      <c r="B75" s="244" t="s">
        <v>144</v>
      </c>
      <c r="C75" s="278">
        <v>40</v>
      </c>
      <c r="D75" s="228">
        <v>10</v>
      </c>
      <c r="E75" s="247">
        <v>30</v>
      </c>
      <c r="F75" s="210" t="s">
        <v>155</v>
      </c>
      <c r="G75" s="449">
        <v>1</v>
      </c>
      <c r="H75" s="228"/>
      <c r="I75" s="228"/>
      <c r="J75" s="228"/>
      <c r="K75" s="228"/>
      <c r="L75" s="443"/>
      <c r="M75" s="229"/>
      <c r="N75" s="229"/>
      <c r="O75" s="229"/>
      <c r="P75" s="228"/>
      <c r="Q75" s="443"/>
      <c r="R75" s="229"/>
      <c r="S75" s="229"/>
      <c r="T75" s="229"/>
      <c r="U75" s="228"/>
      <c r="V75" s="443"/>
      <c r="W75" s="229"/>
      <c r="X75" s="229"/>
      <c r="Y75" s="229"/>
      <c r="Z75" s="228"/>
      <c r="AA75" s="443"/>
      <c r="AB75" s="229"/>
      <c r="AC75" s="229"/>
      <c r="AD75" s="229"/>
      <c r="AE75" s="228"/>
      <c r="AF75" s="443"/>
      <c r="AG75" s="416">
        <v>10</v>
      </c>
      <c r="AH75" s="229"/>
      <c r="AI75" s="229"/>
      <c r="AJ75" s="228">
        <v>30</v>
      </c>
      <c r="AK75" s="482">
        <v>1</v>
      </c>
      <c r="AL75" s="271"/>
    </row>
    <row r="76" spans="1:38" ht="20.25" customHeight="1" thickBot="1" x14ac:dyDescent="0.3">
      <c r="A76" s="206">
        <v>41</v>
      </c>
      <c r="B76" s="244" t="s">
        <v>137</v>
      </c>
      <c r="C76" s="278">
        <v>50</v>
      </c>
      <c r="D76" s="228">
        <v>50</v>
      </c>
      <c r="E76" s="247"/>
      <c r="F76" s="210"/>
      <c r="G76" s="449">
        <v>2</v>
      </c>
      <c r="H76" s="228"/>
      <c r="I76" s="228"/>
      <c r="J76" s="228"/>
      <c r="K76" s="228"/>
      <c r="L76" s="443"/>
      <c r="M76" s="229"/>
      <c r="N76" s="229"/>
      <c r="O76" s="229"/>
      <c r="P76" s="228"/>
      <c r="Q76" s="443"/>
      <c r="R76" s="229"/>
      <c r="S76" s="229"/>
      <c r="T76" s="229"/>
      <c r="U76" s="228"/>
      <c r="V76" s="443"/>
      <c r="W76" s="229">
        <v>50</v>
      </c>
      <c r="X76" s="229">
        <v>35</v>
      </c>
      <c r="Y76" s="229">
        <v>15</v>
      </c>
      <c r="Z76" s="228"/>
      <c r="AA76" s="443">
        <v>2</v>
      </c>
      <c r="AB76" s="229"/>
      <c r="AC76" s="229"/>
      <c r="AD76" s="229"/>
      <c r="AE76" s="228"/>
      <c r="AF76" s="443"/>
      <c r="AG76" s="416"/>
      <c r="AH76" s="229"/>
      <c r="AI76" s="229"/>
      <c r="AJ76" s="228"/>
      <c r="AK76" s="482"/>
      <c r="AL76" s="271"/>
    </row>
    <row r="77" spans="1:38" ht="15.75" thickBot="1" x14ac:dyDescent="0.3">
      <c r="A77" s="206">
        <v>42</v>
      </c>
      <c r="B77" s="244" t="s">
        <v>138</v>
      </c>
      <c r="C77" s="278">
        <v>50</v>
      </c>
      <c r="D77" s="228">
        <v>50</v>
      </c>
      <c r="E77" s="247"/>
      <c r="F77" s="210" t="s">
        <v>155</v>
      </c>
      <c r="G77" s="449">
        <v>4</v>
      </c>
      <c r="H77" s="228"/>
      <c r="I77" s="228"/>
      <c r="J77" s="228"/>
      <c r="K77" s="228"/>
      <c r="L77" s="443"/>
      <c r="M77" s="229"/>
      <c r="N77" s="229"/>
      <c r="O77" s="229"/>
      <c r="P77" s="228"/>
      <c r="Q77" s="443"/>
      <c r="R77" s="229"/>
      <c r="S77" s="229"/>
      <c r="T77" s="229"/>
      <c r="U77" s="228"/>
      <c r="V77" s="443"/>
      <c r="W77" s="229">
        <v>50</v>
      </c>
      <c r="X77" s="229">
        <v>35</v>
      </c>
      <c r="Y77" s="229">
        <v>15</v>
      </c>
      <c r="Z77" s="228"/>
      <c r="AA77" s="443">
        <v>4</v>
      </c>
      <c r="AB77" s="229"/>
      <c r="AC77" s="229"/>
      <c r="AD77" s="229"/>
      <c r="AE77" s="228"/>
      <c r="AF77" s="443"/>
      <c r="AG77" s="416"/>
      <c r="AH77" s="229"/>
      <c r="AI77" s="229"/>
      <c r="AJ77" s="228"/>
      <c r="AK77" s="482"/>
      <c r="AL77" s="271"/>
    </row>
    <row r="78" spans="1:38" ht="40.5" customHeight="1" thickBot="1" x14ac:dyDescent="0.3">
      <c r="A78" s="206">
        <v>43</v>
      </c>
      <c r="B78" s="245" t="s">
        <v>147</v>
      </c>
      <c r="C78" s="278">
        <v>41</v>
      </c>
      <c r="D78" s="228"/>
      <c r="E78" s="247">
        <v>41</v>
      </c>
      <c r="F78" s="210" t="s">
        <v>155</v>
      </c>
      <c r="G78" s="449">
        <v>6</v>
      </c>
      <c r="H78" s="228"/>
      <c r="I78" s="228"/>
      <c r="J78" s="228"/>
      <c r="K78" s="228"/>
      <c r="L78" s="443"/>
      <c r="M78" s="229"/>
      <c r="N78" s="229"/>
      <c r="O78" s="229"/>
      <c r="P78" s="228"/>
      <c r="Q78" s="443"/>
      <c r="R78" s="229"/>
      <c r="S78" s="229"/>
      <c r="T78" s="229"/>
      <c r="U78" s="228"/>
      <c r="V78" s="443"/>
      <c r="W78" s="229"/>
      <c r="X78" s="229"/>
      <c r="Y78" s="229"/>
      <c r="Z78" s="228">
        <v>41</v>
      </c>
      <c r="AA78" s="443">
        <v>6</v>
      </c>
      <c r="AB78" s="229"/>
      <c r="AC78" s="229"/>
      <c r="AD78" s="229"/>
      <c r="AE78" s="228"/>
      <c r="AF78" s="443"/>
      <c r="AG78" s="416"/>
      <c r="AH78" s="229"/>
      <c r="AI78" s="229"/>
      <c r="AJ78" s="228"/>
      <c r="AK78" s="482"/>
      <c r="AL78" s="271"/>
    </row>
    <row r="79" spans="1:38" ht="15.75" thickBot="1" x14ac:dyDescent="0.3">
      <c r="A79" s="206">
        <v>44</v>
      </c>
      <c r="B79" s="246" t="s">
        <v>142</v>
      </c>
      <c r="C79" s="278">
        <v>30</v>
      </c>
      <c r="D79" s="228">
        <v>30</v>
      </c>
      <c r="E79" s="247"/>
      <c r="F79" s="210" t="s">
        <v>155</v>
      </c>
      <c r="G79" s="449">
        <v>2</v>
      </c>
      <c r="H79" s="228"/>
      <c r="I79" s="228"/>
      <c r="J79" s="228"/>
      <c r="K79" s="228"/>
      <c r="L79" s="443"/>
      <c r="M79" s="229"/>
      <c r="N79" s="229"/>
      <c r="O79" s="229"/>
      <c r="P79" s="228"/>
      <c r="Q79" s="443"/>
      <c r="R79" s="229"/>
      <c r="S79" s="229"/>
      <c r="T79" s="229"/>
      <c r="U79" s="228"/>
      <c r="V79" s="443"/>
      <c r="W79" s="229"/>
      <c r="X79" s="229"/>
      <c r="Y79" s="229"/>
      <c r="Z79" s="228"/>
      <c r="AA79" s="443"/>
      <c r="AB79" s="229">
        <v>30</v>
      </c>
      <c r="AC79" s="229">
        <v>15</v>
      </c>
      <c r="AD79" s="229">
        <v>15</v>
      </c>
      <c r="AE79" s="228"/>
      <c r="AF79" s="443">
        <v>2</v>
      </c>
      <c r="AG79" s="416"/>
      <c r="AH79" s="229"/>
      <c r="AI79" s="229"/>
      <c r="AJ79" s="228"/>
      <c r="AK79" s="482"/>
      <c r="AL79" s="271"/>
    </row>
    <row r="80" spans="1:38" ht="15.75" thickBot="1" x14ac:dyDescent="0.3">
      <c r="A80" s="206">
        <v>45</v>
      </c>
      <c r="B80" s="246" t="s">
        <v>139</v>
      </c>
      <c r="C80" s="278">
        <v>45</v>
      </c>
      <c r="D80" s="228">
        <v>45</v>
      </c>
      <c r="E80" s="247"/>
      <c r="F80" s="210" t="s">
        <v>155</v>
      </c>
      <c r="G80" s="449">
        <v>3</v>
      </c>
      <c r="H80" s="228"/>
      <c r="I80" s="228"/>
      <c r="J80" s="228"/>
      <c r="K80" s="228"/>
      <c r="L80" s="443"/>
      <c r="M80" s="229"/>
      <c r="N80" s="229"/>
      <c r="O80" s="229"/>
      <c r="P80" s="228"/>
      <c r="Q80" s="443"/>
      <c r="R80" s="229"/>
      <c r="S80" s="229"/>
      <c r="T80" s="229"/>
      <c r="U80" s="228"/>
      <c r="V80" s="443"/>
      <c r="W80" s="229"/>
      <c r="X80" s="229"/>
      <c r="Y80" s="229"/>
      <c r="Z80" s="228"/>
      <c r="AA80" s="443"/>
      <c r="AB80" s="229"/>
      <c r="AC80" s="229"/>
      <c r="AD80" s="229"/>
      <c r="AE80" s="228"/>
      <c r="AF80" s="443"/>
      <c r="AG80" s="416">
        <v>45</v>
      </c>
      <c r="AH80" s="229">
        <v>30</v>
      </c>
      <c r="AI80" s="229">
        <v>15</v>
      </c>
      <c r="AJ80" s="228"/>
      <c r="AK80" s="482">
        <v>3</v>
      </c>
      <c r="AL80" s="271"/>
    </row>
    <row r="81" spans="1:38" ht="15.75" customHeight="1" thickBot="1" x14ac:dyDescent="0.3">
      <c r="A81" s="206">
        <v>46</v>
      </c>
      <c r="B81" s="246" t="s">
        <v>145</v>
      </c>
      <c r="C81" s="278">
        <f t="shared" si="8"/>
        <v>30</v>
      </c>
      <c r="D81" s="228">
        <v>20</v>
      </c>
      <c r="E81" s="247">
        <v>10</v>
      </c>
      <c r="F81" s="210" t="s">
        <v>155</v>
      </c>
      <c r="G81" s="449">
        <v>2</v>
      </c>
      <c r="H81" s="228"/>
      <c r="I81" s="228"/>
      <c r="J81" s="228"/>
      <c r="K81" s="228"/>
      <c r="L81" s="443"/>
      <c r="M81" s="229"/>
      <c r="N81" s="229"/>
      <c r="O81" s="229"/>
      <c r="P81" s="228"/>
      <c r="Q81" s="443"/>
      <c r="R81" s="229"/>
      <c r="S81" s="229"/>
      <c r="T81" s="229"/>
      <c r="U81" s="228"/>
      <c r="V81" s="443"/>
      <c r="W81" s="229"/>
      <c r="X81" s="229"/>
      <c r="Y81" s="229"/>
      <c r="Z81" s="228"/>
      <c r="AA81" s="443"/>
      <c r="AB81" s="229">
        <v>20</v>
      </c>
      <c r="AC81" s="229"/>
      <c r="AD81" s="229"/>
      <c r="AE81" s="228">
        <v>10</v>
      </c>
      <c r="AF81" s="443">
        <v>2</v>
      </c>
      <c r="AG81" s="416"/>
      <c r="AH81" s="229"/>
      <c r="AI81" s="229"/>
      <c r="AJ81" s="228"/>
      <c r="AK81" s="482"/>
      <c r="AL81" s="271"/>
    </row>
    <row r="82" spans="1:38" ht="25.5" customHeight="1" thickBot="1" x14ac:dyDescent="0.3">
      <c r="A82" s="241">
        <v>47</v>
      </c>
      <c r="B82" s="279" t="s">
        <v>140</v>
      </c>
      <c r="C82" s="278">
        <v>50</v>
      </c>
      <c r="D82" s="242">
        <v>50</v>
      </c>
      <c r="E82" s="248"/>
      <c r="F82" s="210" t="s">
        <v>155</v>
      </c>
      <c r="G82" s="450">
        <v>2</v>
      </c>
      <c r="H82" s="242"/>
      <c r="I82" s="242"/>
      <c r="J82" s="242"/>
      <c r="K82" s="242"/>
      <c r="L82" s="446"/>
      <c r="M82" s="243"/>
      <c r="N82" s="243"/>
      <c r="O82" s="243"/>
      <c r="P82" s="242"/>
      <c r="Q82" s="446"/>
      <c r="R82" s="243"/>
      <c r="S82" s="243"/>
      <c r="T82" s="243"/>
      <c r="U82" s="242"/>
      <c r="V82" s="446"/>
      <c r="W82" s="243"/>
      <c r="X82" s="243"/>
      <c r="Y82" s="243"/>
      <c r="Z82" s="242"/>
      <c r="AA82" s="446"/>
      <c r="AB82" s="243"/>
      <c r="AC82" s="243"/>
      <c r="AD82" s="243"/>
      <c r="AE82" s="242"/>
      <c r="AF82" s="446"/>
      <c r="AG82" s="417">
        <v>50</v>
      </c>
      <c r="AH82" s="404">
        <v>35</v>
      </c>
      <c r="AI82" s="404">
        <v>15</v>
      </c>
      <c r="AJ82" s="418"/>
      <c r="AK82" s="483">
        <v>2</v>
      </c>
      <c r="AL82" s="271"/>
    </row>
    <row r="83" spans="1:38" ht="15.75" customHeight="1" thickBot="1" x14ac:dyDescent="0.3">
      <c r="A83" s="580" t="s">
        <v>30</v>
      </c>
      <c r="B83" s="581"/>
      <c r="C83" s="303">
        <f>SUM(C69:C82)</f>
        <v>506</v>
      </c>
      <c r="D83" s="304">
        <f>SUM(D69:D82)</f>
        <v>400</v>
      </c>
      <c r="E83" s="308">
        <f>SUM(E69:E82)</f>
        <v>106</v>
      </c>
      <c r="F83" s="309"/>
      <c r="G83" s="451">
        <f>SUM(G69:G82)</f>
        <v>40</v>
      </c>
      <c r="H83" s="326"/>
      <c r="I83" s="326"/>
      <c r="J83" s="326"/>
      <c r="K83" s="326"/>
      <c r="L83" s="447"/>
      <c r="M83" s="340"/>
      <c r="N83" s="340"/>
      <c r="O83" s="340"/>
      <c r="P83" s="326"/>
      <c r="Q83" s="447"/>
      <c r="R83" s="340"/>
      <c r="S83" s="340"/>
      <c r="T83" s="340"/>
      <c r="U83" s="326"/>
      <c r="V83" s="447"/>
      <c r="W83" s="340">
        <f t="shared" ref="W83:AJ83" si="9">SUM(W69:W82)</f>
        <v>150</v>
      </c>
      <c r="X83" s="340"/>
      <c r="Y83" s="340"/>
      <c r="Z83" s="326">
        <f t="shared" si="9"/>
        <v>41</v>
      </c>
      <c r="AA83" s="447">
        <f>SUM(AA69:AA82)</f>
        <v>19</v>
      </c>
      <c r="AB83" s="340">
        <f t="shared" si="9"/>
        <v>80</v>
      </c>
      <c r="AC83" s="340"/>
      <c r="AD83" s="340"/>
      <c r="AE83" s="326">
        <f t="shared" si="9"/>
        <v>20</v>
      </c>
      <c r="AF83" s="480">
        <f>SUM(AF69:AF82)</f>
        <v>10</v>
      </c>
      <c r="AG83" s="329">
        <f t="shared" si="9"/>
        <v>170</v>
      </c>
      <c r="AH83" s="326"/>
      <c r="AI83" s="326"/>
      <c r="AJ83" s="326">
        <f t="shared" si="9"/>
        <v>45</v>
      </c>
      <c r="AK83" s="484">
        <v>11</v>
      </c>
      <c r="AL83" s="271"/>
    </row>
    <row r="84" spans="1:38" ht="15.75" customHeight="1" thickBot="1" x14ac:dyDescent="0.3">
      <c r="A84" s="586" t="s">
        <v>181</v>
      </c>
      <c r="B84" s="587"/>
      <c r="C84" s="587"/>
      <c r="D84" s="587"/>
      <c r="E84" s="587"/>
      <c r="F84" s="587"/>
      <c r="G84" s="587"/>
      <c r="H84" s="587"/>
      <c r="I84" s="587"/>
      <c r="J84" s="587"/>
      <c r="K84" s="587"/>
      <c r="L84" s="587"/>
      <c r="M84" s="587"/>
      <c r="N84" s="587"/>
      <c r="O84" s="587"/>
      <c r="P84" s="587"/>
      <c r="Q84" s="587"/>
      <c r="R84" s="587"/>
      <c r="S84" s="587"/>
      <c r="T84" s="587"/>
      <c r="U84" s="587"/>
      <c r="V84" s="587"/>
      <c r="W84" s="587"/>
      <c r="X84" s="587"/>
      <c r="Y84" s="587"/>
      <c r="Z84" s="587"/>
      <c r="AA84" s="587"/>
      <c r="AB84" s="587"/>
      <c r="AC84" s="587"/>
      <c r="AD84" s="587"/>
      <c r="AE84" s="587"/>
      <c r="AF84" s="587"/>
      <c r="AG84" s="587"/>
      <c r="AH84" s="587"/>
      <c r="AI84" s="587"/>
      <c r="AJ84" s="587"/>
      <c r="AK84" s="587"/>
    </row>
    <row r="85" spans="1:38" ht="26.25" customHeight="1" x14ac:dyDescent="0.25">
      <c r="A85" s="274">
        <v>33</v>
      </c>
      <c r="B85" s="353" t="s">
        <v>163</v>
      </c>
      <c r="C85" s="258">
        <v>20</v>
      </c>
      <c r="D85" s="352">
        <v>20</v>
      </c>
      <c r="E85" s="259"/>
      <c r="F85" s="210" t="s">
        <v>155</v>
      </c>
      <c r="G85" s="442">
        <v>4</v>
      </c>
      <c r="H85" s="362"/>
      <c r="I85" s="361"/>
      <c r="J85" s="361"/>
      <c r="K85" s="363"/>
      <c r="L85" s="485"/>
      <c r="M85" s="362"/>
      <c r="N85" s="361"/>
      <c r="O85" s="361"/>
      <c r="P85" s="363"/>
      <c r="Q85" s="485"/>
      <c r="R85" s="362"/>
      <c r="S85" s="368"/>
      <c r="T85" s="368"/>
      <c r="U85" s="363"/>
      <c r="V85" s="485"/>
      <c r="W85" s="362">
        <v>20</v>
      </c>
      <c r="X85" s="368">
        <v>15</v>
      </c>
      <c r="Y85" s="368">
        <v>5</v>
      </c>
      <c r="Z85" s="363"/>
      <c r="AA85" s="485">
        <v>4</v>
      </c>
      <c r="AB85" s="399"/>
      <c r="AC85" s="392"/>
      <c r="AD85" s="392"/>
      <c r="AE85" s="400"/>
      <c r="AF85" s="467"/>
      <c r="AG85" s="399"/>
      <c r="AH85" s="392"/>
      <c r="AI85" s="392"/>
      <c r="AJ85" s="400"/>
      <c r="AK85" s="467"/>
    </row>
    <row r="86" spans="1:38" x14ac:dyDescent="0.25">
      <c r="A86" s="210">
        <v>34</v>
      </c>
      <c r="B86" s="275" t="s">
        <v>110</v>
      </c>
      <c r="C86" s="205">
        <v>36</v>
      </c>
      <c r="D86" s="208">
        <v>26</v>
      </c>
      <c r="E86" s="209">
        <v>10</v>
      </c>
      <c r="F86" s="210" t="s">
        <v>155</v>
      </c>
      <c r="G86" s="443">
        <v>3</v>
      </c>
      <c r="H86" s="214"/>
      <c r="I86" s="208"/>
      <c r="J86" s="208"/>
      <c r="K86" s="273"/>
      <c r="L86" s="444"/>
      <c r="M86" s="214"/>
      <c r="N86" s="208"/>
      <c r="O86" s="208"/>
      <c r="P86" s="273"/>
      <c r="Q86" s="444"/>
      <c r="R86" s="214"/>
      <c r="S86" s="208"/>
      <c r="T86" s="208"/>
      <c r="U86" s="273"/>
      <c r="V86" s="444"/>
      <c r="W86" s="214">
        <v>26</v>
      </c>
      <c r="X86" s="208">
        <v>16</v>
      </c>
      <c r="Y86" s="208">
        <v>10</v>
      </c>
      <c r="Z86" s="273">
        <v>10</v>
      </c>
      <c r="AA86" s="444">
        <v>3</v>
      </c>
      <c r="AB86" s="403"/>
      <c r="AC86" s="264"/>
      <c r="AD86" s="264"/>
      <c r="AE86" s="265"/>
      <c r="AF86" s="468"/>
      <c r="AG86" s="403"/>
      <c r="AH86" s="264"/>
      <c r="AI86" s="264"/>
      <c r="AJ86" s="265"/>
      <c r="AK86" s="468"/>
      <c r="AL86" s="280"/>
    </row>
    <row r="87" spans="1:38" ht="24" x14ac:dyDescent="0.25">
      <c r="A87" s="210">
        <v>35</v>
      </c>
      <c r="B87" s="275" t="s">
        <v>78</v>
      </c>
      <c r="C87" s="205">
        <v>35</v>
      </c>
      <c r="D87" s="208">
        <v>25</v>
      </c>
      <c r="E87" s="209">
        <v>10</v>
      </c>
      <c r="F87" s="210" t="s">
        <v>155</v>
      </c>
      <c r="G87" s="443">
        <v>3</v>
      </c>
      <c r="H87" s="214"/>
      <c r="I87" s="208"/>
      <c r="J87" s="208"/>
      <c r="K87" s="273"/>
      <c r="L87" s="444"/>
      <c r="M87" s="214"/>
      <c r="N87" s="208"/>
      <c r="O87" s="208"/>
      <c r="P87" s="273"/>
      <c r="Q87" s="444"/>
      <c r="R87" s="214"/>
      <c r="S87" s="208"/>
      <c r="T87" s="208"/>
      <c r="U87" s="273"/>
      <c r="V87" s="444"/>
      <c r="W87" s="214">
        <v>25</v>
      </c>
      <c r="X87" s="208">
        <v>15</v>
      </c>
      <c r="Y87" s="208">
        <v>10</v>
      </c>
      <c r="Z87" s="273">
        <v>10</v>
      </c>
      <c r="AA87" s="444">
        <v>3</v>
      </c>
      <c r="AB87" s="406"/>
      <c r="AC87" s="264"/>
      <c r="AD87" s="264"/>
      <c r="AE87" s="405"/>
      <c r="AF87" s="469"/>
      <c r="AG87" s="406"/>
      <c r="AH87" s="264"/>
      <c r="AI87" s="264"/>
      <c r="AJ87" s="405"/>
      <c r="AK87" s="468"/>
      <c r="AL87" s="280"/>
    </row>
    <row r="88" spans="1:38" ht="24" x14ac:dyDescent="0.25">
      <c r="A88" s="210">
        <v>36</v>
      </c>
      <c r="B88" s="275" t="s">
        <v>164</v>
      </c>
      <c r="C88" s="205">
        <v>60</v>
      </c>
      <c r="D88" s="208">
        <v>60</v>
      </c>
      <c r="E88" s="209"/>
      <c r="F88" s="210" t="s">
        <v>155</v>
      </c>
      <c r="G88" s="443">
        <v>6</v>
      </c>
      <c r="H88" s="214"/>
      <c r="I88" s="208"/>
      <c r="J88" s="208"/>
      <c r="K88" s="273"/>
      <c r="L88" s="444"/>
      <c r="M88" s="214"/>
      <c r="N88" s="208"/>
      <c r="O88" s="208"/>
      <c r="P88" s="273"/>
      <c r="Q88" s="444"/>
      <c r="R88" s="214"/>
      <c r="S88" s="208"/>
      <c r="T88" s="208"/>
      <c r="U88" s="273"/>
      <c r="V88" s="444"/>
      <c r="W88" s="214"/>
      <c r="X88" s="208"/>
      <c r="Y88" s="208"/>
      <c r="Z88" s="273"/>
      <c r="AA88" s="444"/>
      <c r="AB88" s="406"/>
      <c r="AC88" s="264"/>
      <c r="AD88" s="264"/>
      <c r="AE88" s="405"/>
      <c r="AF88" s="469"/>
      <c r="AG88" s="406">
        <v>60</v>
      </c>
      <c r="AH88" s="264">
        <v>45</v>
      </c>
      <c r="AI88" s="264">
        <v>15</v>
      </c>
      <c r="AJ88" s="405"/>
      <c r="AK88" s="468">
        <v>6</v>
      </c>
      <c r="AL88" s="280"/>
    </row>
    <row r="89" spans="1:38" x14ac:dyDescent="0.25">
      <c r="A89" s="210">
        <v>37</v>
      </c>
      <c r="B89" s="275" t="s">
        <v>165</v>
      </c>
      <c r="C89" s="205">
        <v>20</v>
      </c>
      <c r="D89" s="208">
        <v>20</v>
      </c>
      <c r="E89" s="209"/>
      <c r="F89" s="210" t="s">
        <v>155</v>
      </c>
      <c r="G89" s="443">
        <v>2</v>
      </c>
      <c r="H89" s="205"/>
      <c r="I89" s="208"/>
      <c r="J89" s="208"/>
      <c r="K89" s="237"/>
      <c r="L89" s="443"/>
      <c r="M89" s="205"/>
      <c r="N89" s="208"/>
      <c r="O89" s="208"/>
      <c r="P89" s="237"/>
      <c r="Q89" s="443"/>
      <c r="R89" s="205"/>
      <c r="S89" s="208"/>
      <c r="T89" s="208"/>
      <c r="U89" s="237"/>
      <c r="V89" s="443"/>
      <c r="W89" s="205">
        <v>20</v>
      </c>
      <c r="X89" s="208">
        <v>12</v>
      </c>
      <c r="Y89" s="208">
        <v>8</v>
      </c>
      <c r="Z89" s="237"/>
      <c r="AA89" s="443">
        <v>2</v>
      </c>
      <c r="AB89" s="403"/>
      <c r="AC89" s="264"/>
      <c r="AD89" s="264"/>
      <c r="AE89" s="265"/>
      <c r="AF89" s="468"/>
      <c r="AG89" s="403"/>
      <c r="AH89" s="264"/>
      <c r="AI89" s="264"/>
      <c r="AJ89" s="265"/>
      <c r="AK89" s="468"/>
      <c r="AL89" s="280"/>
    </row>
    <row r="90" spans="1:38" x14ac:dyDescent="0.25">
      <c r="A90" s="210">
        <v>38</v>
      </c>
      <c r="B90" s="275" t="s">
        <v>166</v>
      </c>
      <c r="C90" s="205">
        <v>25</v>
      </c>
      <c r="D90" s="208">
        <v>25</v>
      </c>
      <c r="E90" s="209"/>
      <c r="F90" s="210" t="s">
        <v>155</v>
      </c>
      <c r="G90" s="443">
        <v>3</v>
      </c>
      <c r="H90" s="214"/>
      <c r="I90" s="208"/>
      <c r="J90" s="208"/>
      <c r="K90" s="273"/>
      <c r="L90" s="444"/>
      <c r="M90" s="214"/>
      <c r="N90" s="208"/>
      <c r="O90" s="208"/>
      <c r="P90" s="273"/>
      <c r="Q90" s="444"/>
      <c r="R90" s="214"/>
      <c r="S90" s="208"/>
      <c r="T90" s="208"/>
      <c r="U90" s="273"/>
      <c r="V90" s="444"/>
      <c r="W90" s="214">
        <v>25</v>
      </c>
      <c r="X90" s="208">
        <v>15</v>
      </c>
      <c r="Y90" s="208">
        <v>10</v>
      </c>
      <c r="Z90" s="273"/>
      <c r="AA90" s="444">
        <v>3</v>
      </c>
      <c r="AB90" s="406"/>
      <c r="AC90" s="264"/>
      <c r="AD90" s="264"/>
      <c r="AE90" s="405"/>
      <c r="AF90" s="469"/>
      <c r="AG90" s="406"/>
      <c r="AH90" s="264"/>
      <c r="AI90" s="264"/>
      <c r="AJ90" s="405"/>
      <c r="AK90" s="468"/>
      <c r="AL90" s="280"/>
    </row>
    <row r="91" spans="1:38" ht="36" x14ac:dyDescent="0.25">
      <c r="A91" s="210">
        <v>39</v>
      </c>
      <c r="B91" s="275" t="s">
        <v>81</v>
      </c>
      <c r="C91" s="205">
        <v>60</v>
      </c>
      <c r="D91" s="208">
        <v>40</v>
      </c>
      <c r="E91" s="209">
        <v>20</v>
      </c>
      <c r="F91" s="210" t="s">
        <v>155</v>
      </c>
      <c r="G91" s="443">
        <v>3</v>
      </c>
      <c r="H91" s="214"/>
      <c r="I91" s="208"/>
      <c r="J91" s="208"/>
      <c r="K91" s="273"/>
      <c r="L91" s="444"/>
      <c r="M91" s="214"/>
      <c r="N91" s="208"/>
      <c r="O91" s="208"/>
      <c r="P91" s="273"/>
      <c r="Q91" s="444"/>
      <c r="R91" s="214"/>
      <c r="S91" s="208"/>
      <c r="T91" s="208"/>
      <c r="U91" s="273"/>
      <c r="V91" s="444"/>
      <c r="W91" s="214"/>
      <c r="X91" s="208"/>
      <c r="Y91" s="208"/>
      <c r="Z91" s="273"/>
      <c r="AA91" s="444"/>
      <c r="AB91" s="406">
        <v>40</v>
      </c>
      <c r="AC91" s="264">
        <v>30</v>
      </c>
      <c r="AD91" s="264">
        <v>10</v>
      </c>
      <c r="AE91" s="405">
        <v>20</v>
      </c>
      <c r="AF91" s="469">
        <v>3</v>
      </c>
      <c r="AG91" s="406"/>
      <c r="AH91" s="264"/>
      <c r="AI91" s="264"/>
      <c r="AJ91" s="405"/>
      <c r="AK91" s="468"/>
      <c r="AL91" s="280"/>
    </row>
    <row r="92" spans="1:38" ht="24" x14ac:dyDescent="0.25">
      <c r="A92" s="210">
        <v>40</v>
      </c>
      <c r="B92" s="354" t="s">
        <v>82</v>
      </c>
      <c r="C92" s="214">
        <v>60</v>
      </c>
      <c r="D92" s="208">
        <v>60</v>
      </c>
      <c r="E92" s="209"/>
      <c r="F92" s="210" t="s">
        <v>155</v>
      </c>
      <c r="G92" s="444">
        <v>5</v>
      </c>
      <c r="H92" s="214"/>
      <c r="I92" s="208"/>
      <c r="J92" s="208"/>
      <c r="K92" s="273"/>
      <c r="L92" s="444"/>
      <c r="M92" s="214"/>
      <c r="N92" s="208"/>
      <c r="O92" s="208"/>
      <c r="P92" s="273"/>
      <c r="Q92" s="444"/>
      <c r="R92" s="214"/>
      <c r="S92" s="208"/>
      <c r="T92" s="208"/>
      <c r="U92" s="273"/>
      <c r="V92" s="444"/>
      <c r="W92" s="214"/>
      <c r="X92" s="208"/>
      <c r="Y92" s="208"/>
      <c r="Z92" s="273"/>
      <c r="AA92" s="444"/>
      <c r="AB92" s="406"/>
      <c r="AC92" s="264"/>
      <c r="AD92" s="264"/>
      <c r="AE92" s="405"/>
      <c r="AF92" s="469"/>
      <c r="AG92" s="406">
        <v>60</v>
      </c>
      <c r="AH92" s="264">
        <v>45</v>
      </c>
      <c r="AI92" s="264">
        <v>15</v>
      </c>
      <c r="AJ92" s="405"/>
      <c r="AK92" s="468">
        <v>5</v>
      </c>
      <c r="AL92" s="280"/>
    </row>
    <row r="93" spans="1:38" ht="24" x14ac:dyDescent="0.25">
      <c r="A93" s="210">
        <v>41</v>
      </c>
      <c r="B93" s="275" t="s">
        <v>86</v>
      </c>
      <c r="C93" s="214">
        <v>60</v>
      </c>
      <c r="D93" s="208">
        <v>40</v>
      </c>
      <c r="E93" s="209">
        <v>20</v>
      </c>
      <c r="F93" s="210" t="s">
        <v>155</v>
      </c>
      <c r="G93" s="444">
        <v>3</v>
      </c>
      <c r="H93" s="214"/>
      <c r="I93" s="208"/>
      <c r="J93" s="208"/>
      <c r="K93" s="273"/>
      <c r="L93" s="444"/>
      <c r="M93" s="214"/>
      <c r="N93" s="208"/>
      <c r="O93" s="208"/>
      <c r="P93" s="273"/>
      <c r="Q93" s="444"/>
      <c r="R93" s="214"/>
      <c r="S93" s="208"/>
      <c r="T93" s="208"/>
      <c r="U93" s="273"/>
      <c r="V93" s="444"/>
      <c r="W93" s="214"/>
      <c r="X93" s="208"/>
      <c r="Y93" s="208"/>
      <c r="Z93" s="273"/>
      <c r="AA93" s="444"/>
      <c r="AB93" s="406">
        <v>40</v>
      </c>
      <c r="AC93" s="264">
        <v>30</v>
      </c>
      <c r="AD93" s="264">
        <v>10</v>
      </c>
      <c r="AE93" s="405">
        <v>20</v>
      </c>
      <c r="AF93" s="469">
        <v>3</v>
      </c>
      <c r="AG93" s="406"/>
      <c r="AH93" s="264"/>
      <c r="AI93" s="264"/>
      <c r="AJ93" s="405"/>
      <c r="AK93" s="468"/>
    </row>
    <row r="94" spans="1:38" ht="24" x14ac:dyDescent="0.25">
      <c r="A94" s="210">
        <v>42</v>
      </c>
      <c r="B94" s="355" t="s">
        <v>83</v>
      </c>
      <c r="C94" s="214">
        <v>40</v>
      </c>
      <c r="D94" s="208">
        <v>40</v>
      </c>
      <c r="E94" s="209"/>
      <c r="F94" s="210" t="s">
        <v>155</v>
      </c>
      <c r="G94" s="444">
        <v>3</v>
      </c>
      <c r="H94" s="214"/>
      <c r="I94" s="208"/>
      <c r="J94" s="208"/>
      <c r="K94" s="273"/>
      <c r="L94" s="444"/>
      <c r="M94" s="214"/>
      <c r="N94" s="208"/>
      <c r="O94" s="208"/>
      <c r="P94" s="273"/>
      <c r="Q94" s="444"/>
      <c r="R94" s="214"/>
      <c r="S94" s="208"/>
      <c r="T94" s="208"/>
      <c r="U94" s="273"/>
      <c r="V94" s="444"/>
      <c r="W94" s="214">
        <v>40</v>
      </c>
      <c r="X94" s="208">
        <v>30</v>
      </c>
      <c r="Y94" s="208">
        <v>10</v>
      </c>
      <c r="Z94" s="273"/>
      <c r="AA94" s="444">
        <v>3</v>
      </c>
      <c r="AB94" s="406"/>
      <c r="AC94" s="264"/>
      <c r="AD94" s="264"/>
      <c r="AE94" s="405"/>
      <c r="AF94" s="469"/>
      <c r="AG94" s="406"/>
      <c r="AH94" s="264"/>
      <c r="AI94" s="264"/>
      <c r="AJ94" s="405"/>
      <c r="AK94" s="468"/>
    </row>
    <row r="95" spans="1:38" x14ac:dyDescent="0.25">
      <c r="A95" s="210">
        <v>43</v>
      </c>
      <c r="B95" s="355" t="s">
        <v>167</v>
      </c>
      <c r="C95" s="214">
        <v>50</v>
      </c>
      <c r="D95" s="208">
        <v>40</v>
      </c>
      <c r="E95" s="209">
        <v>10</v>
      </c>
      <c r="F95" s="210" t="s">
        <v>155</v>
      </c>
      <c r="G95" s="444">
        <v>3</v>
      </c>
      <c r="H95" s="214"/>
      <c r="I95" s="208"/>
      <c r="J95" s="208"/>
      <c r="K95" s="273"/>
      <c r="L95" s="444"/>
      <c r="M95" s="214"/>
      <c r="N95" s="208"/>
      <c r="O95" s="208"/>
      <c r="P95" s="273"/>
      <c r="Q95" s="444"/>
      <c r="R95" s="214"/>
      <c r="S95" s="208"/>
      <c r="T95" s="208"/>
      <c r="U95" s="273"/>
      <c r="V95" s="444"/>
      <c r="W95" s="214"/>
      <c r="X95" s="208"/>
      <c r="Y95" s="208"/>
      <c r="Z95" s="273"/>
      <c r="AA95" s="444"/>
      <c r="AB95" s="406">
        <v>40</v>
      </c>
      <c r="AC95" s="264">
        <v>30</v>
      </c>
      <c r="AD95" s="264">
        <v>10</v>
      </c>
      <c r="AE95" s="405">
        <v>10</v>
      </c>
      <c r="AF95" s="469">
        <v>3</v>
      </c>
      <c r="AG95" s="406"/>
      <c r="AH95" s="264"/>
      <c r="AI95" s="264"/>
      <c r="AJ95" s="405"/>
      <c r="AK95" s="468"/>
    </row>
    <row r="96" spans="1:38" ht="24.75" thickBot="1" x14ac:dyDescent="0.3">
      <c r="A96" s="219">
        <v>44</v>
      </c>
      <c r="B96" s="356" t="s">
        <v>84</v>
      </c>
      <c r="C96" s="222">
        <v>40</v>
      </c>
      <c r="D96" s="223">
        <v>40</v>
      </c>
      <c r="E96" s="357"/>
      <c r="F96" s="210" t="s">
        <v>155</v>
      </c>
      <c r="G96" s="446">
        <v>3</v>
      </c>
      <c r="H96" s="358"/>
      <c r="I96" s="223"/>
      <c r="J96" s="223"/>
      <c r="K96" s="359"/>
      <c r="L96" s="446"/>
      <c r="M96" s="222"/>
      <c r="N96" s="223"/>
      <c r="O96" s="223"/>
      <c r="P96" s="331"/>
      <c r="Q96" s="446"/>
      <c r="R96" s="222"/>
      <c r="S96" s="223"/>
      <c r="T96" s="223"/>
      <c r="U96" s="331"/>
      <c r="V96" s="446"/>
      <c r="W96" s="222"/>
      <c r="X96" s="223"/>
      <c r="Y96" s="223"/>
      <c r="Z96" s="331"/>
      <c r="AA96" s="446"/>
      <c r="AB96" s="408"/>
      <c r="AC96" s="261"/>
      <c r="AD96" s="261"/>
      <c r="AE96" s="276"/>
      <c r="AF96" s="470"/>
      <c r="AG96" s="408">
        <v>40</v>
      </c>
      <c r="AH96" s="261">
        <v>30</v>
      </c>
      <c r="AI96" s="261">
        <v>10</v>
      </c>
      <c r="AJ96" s="276"/>
      <c r="AK96" s="470">
        <v>3</v>
      </c>
    </row>
    <row r="97" spans="1:37" ht="15.75" thickBot="1" x14ac:dyDescent="0.3">
      <c r="A97" s="588" t="s">
        <v>30</v>
      </c>
      <c r="B97" s="589"/>
      <c r="C97" s="220">
        <f>SUM(C85:C96)</f>
        <v>506</v>
      </c>
      <c r="D97" s="220">
        <f>SUM(D85:D96)</f>
        <v>436</v>
      </c>
      <c r="E97" s="221">
        <f>SUM(E85:E96)</f>
        <v>70</v>
      </c>
      <c r="F97" s="360"/>
      <c r="G97" s="647">
        <f>SUM(G85:G96)</f>
        <v>41</v>
      </c>
      <c r="H97" s="309"/>
      <c r="I97" s="309"/>
      <c r="J97" s="309"/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447"/>
      <c r="W97" s="309">
        <f t="shared" ref="H97:AK97" si="10">SUM(W85:W96)</f>
        <v>156</v>
      </c>
      <c r="X97" s="309">
        <f t="shared" si="10"/>
        <v>103</v>
      </c>
      <c r="Y97" s="309">
        <f t="shared" si="10"/>
        <v>53</v>
      </c>
      <c r="Z97" s="309">
        <f t="shared" si="10"/>
        <v>20</v>
      </c>
      <c r="AA97" s="447">
        <f t="shared" si="10"/>
        <v>18</v>
      </c>
      <c r="AB97" s="309">
        <f t="shared" si="10"/>
        <v>120</v>
      </c>
      <c r="AC97" s="309">
        <f t="shared" si="10"/>
        <v>90</v>
      </c>
      <c r="AD97" s="309">
        <f t="shared" si="10"/>
        <v>30</v>
      </c>
      <c r="AE97" s="309">
        <f t="shared" si="10"/>
        <v>50</v>
      </c>
      <c r="AF97" s="447">
        <f t="shared" si="10"/>
        <v>9</v>
      </c>
      <c r="AG97" s="309">
        <f t="shared" si="10"/>
        <v>160</v>
      </c>
      <c r="AH97" s="309">
        <f t="shared" si="10"/>
        <v>120</v>
      </c>
      <c r="AI97" s="309">
        <f t="shared" si="10"/>
        <v>40</v>
      </c>
      <c r="AJ97" s="309">
        <f t="shared" si="10"/>
        <v>0</v>
      </c>
      <c r="AK97" s="447">
        <f t="shared" si="10"/>
        <v>14</v>
      </c>
    </row>
    <row r="98" spans="1:37" ht="15.75" thickBot="1" x14ac:dyDescent="0.3">
      <c r="A98" s="195"/>
      <c r="B98" s="195"/>
      <c r="C98" s="199"/>
      <c r="D98" s="200"/>
      <c r="E98" s="200"/>
      <c r="F98" s="201"/>
      <c r="G98" s="202"/>
      <c r="H98" s="200"/>
      <c r="I98" s="200"/>
      <c r="J98" s="200"/>
      <c r="K98" s="201"/>
      <c r="L98" s="201"/>
      <c r="M98" s="200"/>
      <c r="N98" s="200"/>
      <c r="O98" s="200"/>
      <c r="P98" s="201"/>
      <c r="Q98" s="201"/>
      <c r="R98" s="419"/>
      <c r="S98" s="419"/>
      <c r="T98" s="419"/>
      <c r="U98" s="420"/>
      <c r="V98" s="420"/>
      <c r="W98" s="419"/>
      <c r="X98" s="419"/>
      <c r="Y98" s="419"/>
      <c r="Z98" s="420"/>
      <c r="AA98" s="420"/>
      <c r="AB98" s="421"/>
      <c r="AC98" s="421"/>
      <c r="AD98" s="421"/>
      <c r="AE98" s="421"/>
      <c r="AF98" s="421"/>
      <c r="AG98" s="421"/>
      <c r="AH98" s="421"/>
      <c r="AI98" s="421"/>
      <c r="AJ98" s="421"/>
      <c r="AK98" s="421"/>
    </row>
    <row r="99" spans="1:37" ht="9" customHeight="1" thickBot="1" x14ac:dyDescent="0.3">
      <c r="A99" s="577" t="s">
        <v>182</v>
      </c>
      <c r="B99" s="578"/>
      <c r="C99" s="578"/>
      <c r="D99" s="578"/>
      <c r="E99" s="578"/>
      <c r="F99" s="578"/>
      <c r="G99" s="578"/>
      <c r="H99" s="578"/>
      <c r="I99" s="578"/>
      <c r="J99" s="578"/>
      <c r="K99" s="578"/>
      <c r="L99" s="578"/>
      <c r="M99" s="578"/>
      <c r="N99" s="578"/>
      <c r="O99" s="578"/>
      <c r="P99" s="578"/>
      <c r="Q99" s="578"/>
      <c r="R99" s="578"/>
      <c r="S99" s="578"/>
      <c r="T99" s="578"/>
      <c r="U99" s="578"/>
      <c r="V99" s="578"/>
      <c r="W99" s="578"/>
      <c r="X99" s="578"/>
      <c r="Y99" s="578"/>
      <c r="Z99" s="578"/>
      <c r="AA99" s="578"/>
      <c r="AB99" s="578"/>
      <c r="AC99" s="578"/>
      <c r="AD99" s="578"/>
      <c r="AE99" s="578"/>
      <c r="AF99" s="578"/>
      <c r="AG99" s="578"/>
      <c r="AH99" s="578"/>
      <c r="AI99" s="578"/>
      <c r="AJ99" s="578"/>
      <c r="AK99" s="579"/>
    </row>
    <row r="100" spans="1:37" ht="42" customHeight="1" x14ac:dyDescent="0.25">
      <c r="A100" s="230">
        <v>45</v>
      </c>
      <c r="B100" s="255" t="s">
        <v>58</v>
      </c>
      <c r="C100" s="312">
        <v>72</v>
      </c>
      <c r="D100" s="311"/>
      <c r="E100" s="250">
        <v>72</v>
      </c>
      <c r="F100" s="274" t="s">
        <v>155</v>
      </c>
      <c r="G100" s="335">
        <v>5</v>
      </c>
      <c r="H100" s="312"/>
      <c r="I100" s="311"/>
      <c r="J100" s="311"/>
      <c r="K100" s="250"/>
      <c r="L100" s="486"/>
      <c r="M100" s="258"/>
      <c r="N100" s="311"/>
      <c r="O100" s="311"/>
      <c r="P100" s="259"/>
      <c r="Q100" s="472"/>
      <c r="R100" s="258"/>
      <c r="S100" s="368"/>
      <c r="T100" s="368"/>
      <c r="U100" s="259">
        <v>18</v>
      </c>
      <c r="V100" s="472">
        <v>1</v>
      </c>
      <c r="W100" s="258"/>
      <c r="X100" s="368"/>
      <c r="Y100" s="368"/>
      <c r="Z100" s="259">
        <v>18</v>
      </c>
      <c r="AA100" s="472">
        <v>1</v>
      </c>
      <c r="AB100" s="422"/>
      <c r="AC100" s="423"/>
      <c r="AD100" s="423"/>
      <c r="AE100" s="259">
        <v>18</v>
      </c>
      <c r="AF100" s="472">
        <v>1</v>
      </c>
      <c r="AG100" s="422"/>
      <c r="AH100" s="423"/>
      <c r="AI100" s="423"/>
      <c r="AJ100" s="259">
        <v>18</v>
      </c>
      <c r="AK100" s="472">
        <v>2</v>
      </c>
    </row>
    <row r="101" spans="1:37" x14ac:dyDescent="0.25">
      <c r="A101" s="233">
        <v>46</v>
      </c>
      <c r="B101" s="349" t="s">
        <v>171</v>
      </c>
      <c r="C101" s="234" t="s">
        <v>172</v>
      </c>
      <c r="D101" s="226"/>
      <c r="E101" s="350" t="s">
        <v>172</v>
      </c>
      <c r="F101" s="210" t="s">
        <v>26</v>
      </c>
      <c r="G101" s="351">
        <v>16</v>
      </c>
      <c r="H101" s="256"/>
      <c r="I101" s="341"/>
      <c r="J101" s="341"/>
      <c r="K101" s="257" t="s">
        <v>173</v>
      </c>
      <c r="L101" s="487">
        <v>4</v>
      </c>
      <c r="M101" s="232"/>
      <c r="N101" s="341"/>
      <c r="O101" s="341"/>
      <c r="P101" s="231" t="s">
        <v>173</v>
      </c>
      <c r="Q101" s="473">
        <v>4</v>
      </c>
      <c r="R101" s="232"/>
      <c r="S101" s="341"/>
      <c r="T101" s="341"/>
      <c r="U101" s="424" t="s">
        <v>173</v>
      </c>
      <c r="V101" s="493">
        <v>4</v>
      </c>
      <c r="W101" s="232"/>
      <c r="X101" s="341"/>
      <c r="Y101" s="341"/>
      <c r="Z101" s="424" t="s">
        <v>173</v>
      </c>
      <c r="AA101" s="493">
        <v>4</v>
      </c>
      <c r="AB101" s="425"/>
      <c r="AC101" s="228"/>
      <c r="AD101" s="228"/>
      <c r="AE101" s="235" t="s">
        <v>173</v>
      </c>
      <c r="AF101" s="445">
        <v>4</v>
      </c>
      <c r="AG101" s="425"/>
      <c r="AH101" s="228"/>
      <c r="AI101" s="228"/>
      <c r="AJ101" s="235" t="s">
        <v>173</v>
      </c>
      <c r="AK101" s="468">
        <v>4</v>
      </c>
    </row>
    <row r="102" spans="1:37" ht="48" x14ac:dyDescent="0.25">
      <c r="A102" s="233">
        <v>47</v>
      </c>
      <c r="B102" s="249" t="s">
        <v>146</v>
      </c>
      <c r="C102" s="251">
        <v>60</v>
      </c>
      <c r="D102" s="208"/>
      <c r="E102" s="252">
        <v>60</v>
      </c>
      <c r="F102" s="210" t="s">
        <v>155</v>
      </c>
      <c r="G102" s="336">
        <v>6</v>
      </c>
      <c r="H102" s="256"/>
      <c r="I102" s="341"/>
      <c r="J102" s="341"/>
      <c r="K102" s="252">
        <v>10</v>
      </c>
      <c r="L102" s="488">
        <v>0</v>
      </c>
      <c r="M102" s="236"/>
      <c r="N102" s="341"/>
      <c r="O102" s="341"/>
      <c r="P102" s="209">
        <v>10</v>
      </c>
      <c r="Q102" s="491">
        <v>2</v>
      </c>
      <c r="R102" s="236"/>
      <c r="S102" s="341"/>
      <c r="T102" s="341"/>
      <c r="U102" s="209">
        <v>10</v>
      </c>
      <c r="V102" s="491">
        <v>0</v>
      </c>
      <c r="W102" s="205"/>
      <c r="X102" s="208"/>
      <c r="Y102" s="208"/>
      <c r="Z102" s="209">
        <v>10</v>
      </c>
      <c r="AA102" s="491">
        <v>2</v>
      </c>
      <c r="AB102" s="229"/>
      <c r="AC102" s="228"/>
      <c r="AD102" s="228"/>
      <c r="AE102" s="237">
        <v>10</v>
      </c>
      <c r="AF102" s="443">
        <v>1</v>
      </c>
      <c r="AG102" s="229"/>
      <c r="AH102" s="228"/>
      <c r="AI102" s="228"/>
      <c r="AJ102" s="237">
        <v>10</v>
      </c>
      <c r="AK102" s="468">
        <v>1</v>
      </c>
    </row>
    <row r="103" spans="1:37" x14ac:dyDescent="0.25">
      <c r="A103" s="233">
        <v>48</v>
      </c>
      <c r="B103" s="249" t="s">
        <v>125</v>
      </c>
      <c r="C103" s="234">
        <v>2</v>
      </c>
      <c r="D103" s="226"/>
      <c r="E103" s="252">
        <v>2</v>
      </c>
      <c r="F103" s="210" t="s">
        <v>26</v>
      </c>
      <c r="G103" s="336">
        <v>0</v>
      </c>
      <c r="H103" s="256"/>
      <c r="I103" s="341"/>
      <c r="J103" s="341"/>
      <c r="K103" s="252">
        <v>2</v>
      </c>
      <c r="L103" s="487">
        <v>0</v>
      </c>
      <c r="M103" s="232"/>
      <c r="N103" s="341"/>
      <c r="O103" s="341"/>
      <c r="P103" s="231"/>
      <c r="Q103" s="473"/>
      <c r="R103" s="232"/>
      <c r="S103" s="341"/>
      <c r="T103" s="341"/>
      <c r="U103" s="424"/>
      <c r="V103" s="493"/>
      <c r="W103" s="232"/>
      <c r="X103" s="341"/>
      <c r="Y103" s="341"/>
      <c r="Z103" s="424"/>
      <c r="AA103" s="493"/>
      <c r="AB103" s="425"/>
      <c r="AC103" s="228"/>
      <c r="AD103" s="228"/>
      <c r="AE103" s="426"/>
      <c r="AF103" s="445"/>
      <c r="AG103" s="425"/>
      <c r="AH103" s="228"/>
      <c r="AI103" s="228"/>
      <c r="AJ103" s="235"/>
      <c r="AK103" s="468"/>
    </row>
    <row r="104" spans="1:37" x14ac:dyDescent="0.25">
      <c r="A104" s="233">
        <v>49</v>
      </c>
      <c r="B104" s="249" t="s">
        <v>148</v>
      </c>
      <c r="C104" s="234">
        <v>10</v>
      </c>
      <c r="D104" s="226">
        <v>10</v>
      </c>
      <c r="E104" s="252"/>
      <c r="F104" s="210" t="s">
        <v>155</v>
      </c>
      <c r="G104" s="336">
        <v>2</v>
      </c>
      <c r="H104" s="256"/>
      <c r="I104" s="341"/>
      <c r="J104" s="341"/>
      <c r="K104" s="252"/>
      <c r="L104" s="487"/>
      <c r="M104" s="232"/>
      <c r="N104" s="341"/>
      <c r="O104" s="341"/>
      <c r="P104" s="231"/>
      <c r="Q104" s="473"/>
      <c r="R104" s="232"/>
      <c r="S104" s="341"/>
      <c r="T104" s="341"/>
      <c r="U104" s="424"/>
      <c r="V104" s="493"/>
      <c r="W104" s="232"/>
      <c r="X104" s="341"/>
      <c r="Y104" s="341"/>
      <c r="Z104" s="424"/>
      <c r="AA104" s="493"/>
      <c r="AB104" s="425">
        <v>10</v>
      </c>
      <c r="AC104" s="228"/>
      <c r="AD104" s="228"/>
      <c r="AE104" s="426"/>
      <c r="AF104" s="445">
        <v>2</v>
      </c>
      <c r="AG104" s="425"/>
      <c r="AH104" s="228"/>
      <c r="AI104" s="228"/>
      <c r="AJ104" s="235"/>
      <c r="AK104" s="468"/>
    </row>
    <row r="105" spans="1:37" ht="15.75" thickBot="1" x14ac:dyDescent="0.3">
      <c r="A105" s="238">
        <v>50</v>
      </c>
      <c r="B105" s="260" t="s">
        <v>126</v>
      </c>
      <c r="C105" s="253">
        <v>40</v>
      </c>
      <c r="D105" s="223"/>
      <c r="E105" s="254">
        <v>40</v>
      </c>
      <c r="F105" s="212" t="s">
        <v>155</v>
      </c>
      <c r="G105" s="342">
        <v>10</v>
      </c>
      <c r="H105" s="253"/>
      <c r="I105" s="223"/>
      <c r="J105" s="223"/>
      <c r="K105" s="248"/>
      <c r="L105" s="489"/>
      <c r="M105" s="222"/>
      <c r="N105" s="223"/>
      <c r="O105" s="223"/>
      <c r="P105" s="242"/>
      <c r="Q105" s="492"/>
      <c r="R105" s="222"/>
      <c r="S105" s="222"/>
      <c r="T105" s="222"/>
      <c r="U105" s="242"/>
      <c r="V105" s="494"/>
      <c r="W105" s="222"/>
      <c r="X105" s="222"/>
      <c r="Y105" s="222"/>
      <c r="Z105" s="242"/>
      <c r="AA105" s="446"/>
      <c r="AB105" s="408"/>
      <c r="AC105" s="408"/>
      <c r="AD105" s="408"/>
      <c r="AE105" s="261">
        <v>20</v>
      </c>
      <c r="AF105" s="470">
        <v>5</v>
      </c>
      <c r="AG105" s="408"/>
      <c r="AH105" s="261"/>
      <c r="AI105" s="261"/>
      <c r="AJ105" s="261">
        <v>20</v>
      </c>
      <c r="AK105" s="470">
        <v>5</v>
      </c>
    </row>
    <row r="106" spans="1:37" ht="15.75" thickBot="1" x14ac:dyDescent="0.3">
      <c r="A106" s="584" t="s">
        <v>30</v>
      </c>
      <c r="B106" s="585"/>
      <c r="C106" s="305">
        <f>SUM(C100:C105)</f>
        <v>184</v>
      </c>
      <c r="D106" s="305">
        <f>SUM(D100:D105)</f>
        <v>10</v>
      </c>
      <c r="E106" s="306">
        <f>SUM(E100:E105)</f>
        <v>174</v>
      </c>
      <c r="F106" s="307"/>
      <c r="G106" s="343">
        <f t="shared" ref="G106:AK106" si="11">SUM(G100:G105)</f>
        <v>39</v>
      </c>
      <c r="H106" s="343">
        <f t="shared" si="11"/>
        <v>0</v>
      </c>
      <c r="I106" s="343">
        <f t="shared" si="11"/>
        <v>0</v>
      </c>
      <c r="J106" s="343">
        <f t="shared" si="11"/>
        <v>0</v>
      </c>
      <c r="K106" s="343">
        <f t="shared" si="11"/>
        <v>12</v>
      </c>
      <c r="L106" s="490">
        <f t="shared" si="11"/>
        <v>4</v>
      </c>
      <c r="M106" s="343">
        <f t="shared" si="11"/>
        <v>0</v>
      </c>
      <c r="N106" s="343">
        <f t="shared" si="11"/>
        <v>0</v>
      </c>
      <c r="O106" s="343">
        <f t="shared" si="11"/>
        <v>0</v>
      </c>
      <c r="P106" s="343">
        <f t="shared" si="11"/>
        <v>10</v>
      </c>
      <c r="Q106" s="490">
        <f t="shared" si="11"/>
        <v>6</v>
      </c>
      <c r="R106" s="343">
        <f t="shared" si="11"/>
        <v>0</v>
      </c>
      <c r="S106" s="343">
        <f t="shared" si="11"/>
        <v>0</v>
      </c>
      <c r="T106" s="343">
        <f t="shared" si="11"/>
        <v>0</v>
      </c>
      <c r="U106" s="343">
        <f t="shared" si="11"/>
        <v>28</v>
      </c>
      <c r="V106" s="343">
        <f t="shared" si="11"/>
        <v>5</v>
      </c>
      <c r="W106" s="343">
        <f t="shared" si="11"/>
        <v>0</v>
      </c>
      <c r="X106" s="343">
        <f t="shared" si="11"/>
        <v>0</v>
      </c>
      <c r="Y106" s="343">
        <f t="shared" si="11"/>
        <v>0</v>
      </c>
      <c r="Z106" s="343">
        <f t="shared" si="11"/>
        <v>28</v>
      </c>
      <c r="AA106" s="490">
        <f t="shared" si="11"/>
        <v>7</v>
      </c>
      <c r="AB106" s="343">
        <f t="shared" si="11"/>
        <v>10</v>
      </c>
      <c r="AC106" s="343">
        <f t="shared" si="11"/>
        <v>0</v>
      </c>
      <c r="AD106" s="343">
        <f t="shared" si="11"/>
        <v>0</v>
      </c>
      <c r="AE106" s="343">
        <f t="shared" si="11"/>
        <v>48</v>
      </c>
      <c r="AF106" s="490">
        <f t="shared" si="11"/>
        <v>13</v>
      </c>
      <c r="AG106" s="343">
        <f t="shared" si="11"/>
        <v>0</v>
      </c>
      <c r="AH106" s="343">
        <f t="shared" si="11"/>
        <v>0</v>
      </c>
      <c r="AI106" s="343">
        <f t="shared" si="11"/>
        <v>0</v>
      </c>
      <c r="AJ106" s="343">
        <f t="shared" si="11"/>
        <v>48</v>
      </c>
      <c r="AK106" s="490">
        <f t="shared" si="11"/>
        <v>12</v>
      </c>
    </row>
    <row r="107" spans="1:37" x14ac:dyDescent="0.25">
      <c r="A107" s="78"/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347"/>
      <c r="S107" s="347"/>
      <c r="T107" s="347"/>
      <c r="U107" s="347"/>
      <c r="V107" s="347"/>
      <c r="W107" s="347"/>
      <c r="X107" s="347"/>
      <c r="Y107" s="347"/>
      <c r="Z107" s="347"/>
      <c r="AA107" s="347"/>
      <c r="AB107" s="347"/>
      <c r="AC107" s="347"/>
      <c r="AD107" s="347"/>
      <c r="AE107" s="347"/>
      <c r="AF107" s="347"/>
      <c r="AG107" s="347"/>
      <c r="AH107" s="347"/>
      <c r="AI107" s="347"/>
      <c r="AJ107" s="347"/>
      <c r="AK107" s="347"/>
    </row>
    <row r="108" spans="1:37" ht="15.75" thickBot="1" x14ac:dyDescent="0.3">
      <c r="A108" s="346"/>
      <c r="B108" s="347"/>
      <c r="C108" s="347"/>
      <c r="D108" s="347"/>
      <c r="E108" s="347"/>
      <c r="F108" s="347"/>
      <c r="G108" s="347"/>
      <c r="H108" s="347"/>
      <c r="I108" s="347"/>
      <c r="J108" s="347"/>
      <c r="K108" s="347"/>
      <c r="L108" s="347"/>
      <c r="M108" s="347"/>
      <c r="N108" s="347"/>
      <c r="O108" s="347"/>
      <c r="P108" s="347"/>
      <c r="Q108" s="347"/>
      <c r="R108" s="347"/>
      <c r="S108" s="347"/>
      <c r="T108" s="347"/>
      <c r="U108" s="347"/>
      <c r="V108" s="347"/>
      <c r="W108" s="347"/>
      <c r="X108" s="347"/>
      <c r="Y108" s="347"/>
      <c r="Z108" s="347"/>
      <c r="AA108" s="347"/>
      <c r="AB108" s="347"/>
      <c r="AC108" s="347"/>
      <c r="AD108" s="347"/>
      <c r="AE108" s="347"/>
      <c r="AF108" s="347"/>
      <c r="AG108" s="347"/>
      <c r="AH108" s="347"/>
      <c r="AI108" s="347"/>
      <c r="AJ108" s="347"/>
      <c r="AK108" s="347"/>
    </row>
    <row r="109" spans="1:37" ht="15.75" thickBot="1" x14ac:dyDescent="0.3">
      <c r="A109" s="639" t="s">
        <v>66</v>
      </c>
      <c r="B109" s="640"/>
      <c r="C109" s="640"/>
      <c r="D109" s="640"/>
      <c r="E109" s="640"/>
      <c r="F109" s="640"/>
      <c r="G109" s="640"/>
      <c r="H109" s="640"/>
      <c r="I109" s="640"/>
      <c r="J109" s="640"/>
      <c r="K109" s="640"/>
      <c r="L109" s="640"/>
      <c r="M109" s="640"/>
      <c r="N109" s="640"/>
      <c r="O109" s="640"/>
      <c r="P109" s="640"/>
      <c r="Q109" s="640"/>
      <c r="R109" s="640"/>
      <c r="S109" s="640"/>
      <c r="T109" s="640"/>
      <c r="U109" s="640"/>
      <c r="V109" s="640"/>
      <c r="W109" s="640"/>
      <c r="X109" s="640"/>
      <c r="Y109" s="640"/>
      <c r="Z109" s="640"/>
      <c r="AA109" s="640"/>
      <c r="AB109" s="640"/>
      <c r="AC109" s="640"/>
      <c r="AD109" s="640"/>
      <c r="AE109" s="640"/>
      <c r="AF109" s="640"/>
      <c r="AG109" s="640"/>
      <c r="AH109" s="640"/>
      <c r="AI109" s="640"/>
      <c r="AJ109" s="640"/>
      <c r="AK109" s="641"/>
    </row>
    <row r="110" spans="1:37" ht="15.75" customHeight="1" thickBot="1" x14ac:dyDescent="0.3">
      <c r="A110" s="616" t="s">
        <v>159</v>
      </c>
      <c r="B110" s="617"/>
      <c r="C110" s="348">
        <f>SUM(E106,C67,C50,C33,C19)</f>
        <v>1354</v>
      </c>
      <c r="D110" s="344"/>
      <c r="E110" s="345"/>
      <c r="F110" s="370"/>
      <c r="G110" s="498">
        <v>198</v>
      </c>
      <c r="H110" s="371">
        <f>SUM(H13:H18,H21:H32,H35:H49,H52:H66,H100:H105)</f>
        <v>114</v>
      </c>
      <c r="I110" s="372"/>
      <c r="J110" s="372"/>
      <c r="K110" s="372">
        <f>SUM(K13:K18,K21:K32,K35:K49,K52:K66,K100:K105)</f>
        <v>32</v>
      </c>
      <c r="L110" s="495">
        <f>SUM(L106,L67,L50,L33,L19)</f>
        <v>34</v>
      </c>
      <c r="M110" s="373">
        <f>SUM(M106,M67,M50,M33,M19)</f>
        <v>120</v>
      </c>
      <c r="N110" s="373">
        <f>SUM(N106,N67,N50,N33,N19)</f>
        <v>0</v>
      </c>
      <c r="O110" s="373">
        <f>SUM(O106,O67,O50,O33,O19)</f>
        <v>0</v>
      </c>
      <c r="P110" s="373">
        <f>SUM(P106,P67,P50,P33,P19)</f>
        <v>30</v>
      </c>
      <c r="Q110" s="495">
        <f>SUM(Q106,Q67,Q50,Q33,Q19)</f>
        <v>36</v>
      </c>
      <c r="R110" s="427">
        <f>SUM(R106,R67,R50,R33,R19)</f>
        <v>160</v>
      </c>
      <c r="S110" s="427"/>
      <c r="T110" s="427"/>
      <c r="U110" s="427">
        <f>SUM(U106,U67,U50,U33,U19)</f>
        <v>43</v>
      </c>
      <c r="V110" s="495">
        <f>SUM(V106,V67,V50,V33,V19)</f>
        <v>35</v>
      </c>
      <c r="W110" s="427">
        <f>SUM(W106,W67,W50,W33,W19)</f>
        <v>220</v>
      </c>
      <c r="X110" s="427"/>
      <c r="Y110" s="427"/>
      <c r="Z110" s="427">
        <f>SUM(Z106,Z67,Z50,Z33,Z19)</f>
        <v>108</v>
      </c>
      <c r="AA110" s="495">
        <f>SUM(AA106,AA67,AA50,AA33,AA19)</f>
        <v>37</v>
      </c>
      <c r="AB110" s="427">
        <f>SUM(AB106,AB67,AB50,AB33,AB19)</f>
        <v>161</v>
      </c>
      <c r="AC110" s="374"/>
      <c r="AD110" s="374"/>
      <c r="AE110" s="428">
        <f>SUM(AE106,AE67,AE50,AE33,AE19)</f>
        <v>93</v>
      </c>
      <c r="AF110" s="496">
        <f>SUM(AF106,AF67,AF50,AF33,AF19)</f>
        <v>46</v>
      </c>
      <c r="AG110" s="428">
        <f>SUM(AG106,AG67,AG50,AG33,AG19)</f>
        <v>165</v>
      </c>
      <c r="AH110" s="374"/>
      <c r="AI110" s="374"/>
      <c r="AJ110" s="429">
        <f>SUM(AJ106,AJ67,AJ50,AJ33,AJ19)</f>
        <v>108</v>
      </c>
      <c r="AK110" s="497">
        <f>SUM(AK106,AK67,AK50,AK33,AK19)</f>
        <v>42</v>
      </c>
    </row>
    <row r="111" spans="1:37" ht="15.75" thickBot="1" x14ac:dyDescent="0.3">
      <c r="A111" s="642" t="s">
        <v>62</v>
      </c>
      <c r="B111" s="643"/>
      <c r="C111" s="643"/>
      <c r="D111" s="643"/>
      <c r="E111" s="643"/>
      <c r="F111" s="643"/>
      <c r="G111" s="644"/>
      <c r="H111" s="618">
        <f>SUM(H110:K110)</f>
        <v>146</v>
      </c>
      <c r="I111" s="619"/>
      <c r="J111" s="619"/>
      <c r="K111" s="619"/>
      <c r="L111" s="365"/>
      <c r="M111" s="618">
        <f>SUM(M110:P110)</f>
        <v>150</v>
      </c>
      <c r="N111" s="619"/>
      <c r="O111" s="619"/>
      <c r="P111" s="619"/>
      <c r="Q111" s="365"/>
      <c r="R111" s="618">
        <f>SUM(R110:U110)</f>
        <v>203</v>
      </c>
      <c r="S111" s="619"/>
      <c r="T111" s="619"/>
      <c r="U111" s="619"/>
      <c r="V111" s="369"/>
      <c r="W111" s="618">
        <f>SUM(W110:Z110)</f>
        <v>328</v>
      </c>
      <c r="X111" s="619"/>
      <c r="Y111" s="619"/>
      <c r="Z111" s="619"/>
      <c r="AA111" s="369"/>
      <c r="AB111" s="625">
        <f>SUM(AB110:AE110)</f>
        <v>254</v>
      </c>
      <c r="AC111" s="621"/>
      <c r="AD111" s="621"/>
      <c r="AE111" s="621"/>
      <c r="AF111" s="375"/>
      <c r="AG111" s="620">
        <f>SUM(AG110:AJ110)</f>
        <v>273</v>
      </c>
      <c r="AH111" s="621"/>
      <c r="AI111" s="621"/>
      <c r="AJ111" s="621"/>
      <c r="AK111" s="389"/>
    </row>
    <row r="112" spans="1:37" ht="15.75" thickBot="1" x14ac:dyDescent="0.3">
      <c r="A112" s="642" t="s">
        <v>63</v>
      </c>
      <c r="B112" s="643"/>
      <c r="C112" s="643"/>
      <c r="D112" s="643"/>
      <c r="E112" s="643"/>
      <c r="F112" s="643"/>
      <c r="G112" s="644"/>
      <c r="H112" s="618">
        <f>SUM(H111:P111)</f>
        <v>296</v>
      </c>
      <c r="I112" s="619"/>
      <c r="J112" s="619"/>
      <c r="K112" s="619"/>
      <c r="L112" s="619"/>
      <c r="M112" s="619"/>
      <c r="N112" s="619"/>
      <c r="O112" s="619"/>
      <c r="P112" s="619"/>
      <c r="Q112" s="365"/>
      <c r="R112" s="618">
        <f>SUM(R111:Z111)</f>
        <v>531</v>
      </c>
      <c r="S112" s="619"/>
      <c r="T112" s="619"/>
      <c r="U112" s="619"/>
      <c r="V112" s="619"/>
      <c r="W112" s="619"/>
      <c r="X112" s="619"/>
      <c r="Y112" s="619"/>
      <c r="Z112" s="619"/>
      <c r="AA112" s="369"/>
      <c r="AB112" s="620">
        <f>SUM(AB111:AJ111)</f>
        <v>527</v>
      </c>
      <c r="AC112" s="621"/>
      <c r="AD112" s="621"/>
      <c r="AE112" s="621"/>
      <c r="AF112" s="621"/>
      <c r="AG112" s="621"/>
      <c r="AH112" s="621"/>
      <c r="AI112" s="621"/>
      <c r="AJ112" s="621"/>
      <c r="AK112" s="389"/>
    </row>
    <row r="113" spans="1:37" ht="27" thickBot="1" x14ac:dyDescent="0.3">
      <c r="A113" s="376" t="s">
        <v>161</v>
      </c>
      <c r="B113" s="377">
        <v>1180</v>
      </c>
      <c r="C113" s="377"/>
      <c r="D113" s="377"/>
      <c r="E113" s="377"/>
      <c r="F113" s="377"/>
      <c r="G113" s="377"/>
      <c r="H113" s="377"/>
      <c r="I113" s="377"/>
      <c r="J113" s="377"/>
      <c r="K113" s="377"/>
      <c r="L113" s="377"/>
      <c r="M113" s="377"/>
      <c r="N113" s="377"/>
      <c r="O113" s="377"/>
      <c r="P113" s="377"/>
      <c r="Q113" s="377"/>
      <c r="R113" s="377"/>
      <c r="S113" s="377"/>
      <c r="T113" s="377"/>
      <c r="U113" s="377"/>
      <c r="V113" s="377"/>
      <c r="W113" s="377"/>
      <c r="X113" s="377"/>
      <c r="Y113" s="377"/>
      <c r="Z113" s="377"/>
      <c r="AA113" s="377"/>
      <c r="AB113" s="377"/>
      <c r="AC113" s="377"/>
      <c r="AD113" s="377"/>
      <c r="AE113" s="377"/>
      <c r="AF113" s="377"/>
      <c r="AG113" s="377"/>
      <c r="AH113" s="377"/>
      <c r="AI113" s="377"/>
      <c r="AJ113" s="377"/>
      <c r="AK113" s="377"/>
    </row>
    <row r="114" spans="1:37" ht="15.75" thickBot="1" x14ac:dyDescent="0.3">
      <c r="A114" s="622" t="s">
        <v>141</v>
      </c>
      <c r="B114" s="623"/>
      <c r="C114" s="623"/>
      <c r="D114" s="623"/>
      <c r="E114" s="623"/>
      <c r="F114" s="623"/>
      <c r="G114" s="623"/>
      <c r="H114" s="623"/>
      <c r="I114" s="623"/>
      <c r="J114" s="623"/>
      <c r="K114" s="623"/>
      <c r="L114" s="623"/>
      <c r="M114" s="623"/>
      <c r="N114" s="623"/>
      <c r="O114" s="623"/>
      <c r="P114" s="623"/>
      <c r="Q114" s="623"/>
      <c r="R114" s="623"/>
      <c r="S114" s="623"/>
      <c r="T114" s="623"/>
      <c r="U114" s="623"/>
      <c r="V114" s="623"/>
      <c r="W114" s="623"/>
      <c r="X114" s="623"/>
      <c r="Y114" s="623"/>
      <c r="Z114" s="623"/>
      <c r="AA114" s="623"/>
      <c r="AB114" s="623"/>
      <c r="AC114" s="623"/>
      <c r="AD114" s="623"/>
      <c r="AE114" s="623"/>
      <c r="AF114" s="623"/>
      <c r="AG114" s="623"/>
      <c r="AH114" s="623"/>
      <c r="AI114" s="623"/>
      <c r="AJ114" s="623"/>
      <c r="AK114" s="624"/>
    </row>
    <row r="115" spans="1:37" ht="15.75" thickBot="1" x14ac:dyDescent="0.3">
      <c r="A115" s="616" t="s">
        <v>160</v>
      </c>
      <c r="B115" s="617"/>
      <c r="C115" s="348">
        <f>SUM(C106,C83,C50,C33,C19)</f>
        <v>1364</v>
      </c>
      <c r="D115" s="344"/>
      <c r="E115" s="345"/>
      <c r="F115" s="370"/>
      <c r="G115" s="499">
        <f>SUM(G13:G18,G21:G32,G35:G49,G69:G82,G100:G105)</f>
        <v>209</v>
      </c>
      <c r="H115" s="378">
        <f>SUM(H13:H18,H21:H32,H35:H49,H69:H82,H100:H105)</f>
        <v>114</v>
      </c>
      <c r="I115" s="379"/>
      <c r="J115" s="379"/>
      <c r="K115" s="373">
        <f>SUM(K106,K83,K50,K33,K19)</f>
        <v>32</v>
      </c>
      <c r="L115" s="495">
        <f>SUM(L106,L83,L50,L33,L19)</f>
        <v>34</v>
      </c>
      <c r="M115" s="378">
        <f>SUM(M13:M18,M21:M32,M35:M49,M69:M82,M100:M105)</f>
        <v>120</v>
      </c>
      <c r="N115" s="379"/>
      <c r="O115" s="379"/>
      <c r="P115" s="372">
        <f>SUM(P13:P18,P21:P32,P35:P49,P69:P82,P100:P105)</f>
        <v>30</v>
      </c>
      <c r="Q115" s="495">
        <f>SUM(Q106,Q83,Q50,Q33,Q19)</f>
        <v>36</v>
      </c>
      <c r="R115" s="378">
        <f>SUM(R13:R18,R21:R32,R35:R49,R69:R82,R100:R105)</f>
        <v>160</v>
      </c>
      <c r="S115" s="379"/>
      <c r="T115" s="379"/>
      <c r="U115" s="372">
        <f>SUM(U13:U18,U21:U32,U35:U49,U69:U82,U100:U105)</f>
        <v>53</v>
      </c>
      <c r="V115" s="495">
        <f>SUM(V106,V83,V50,V33,V19)</f>
        <v>35</v>
      </c>
      <c r="W115" s="378">
        <f>SUM(W13:W18,W21:W32,W35:W49,W69:W82,W100:W105)</f>
        <v>170</v>
      </c>
      <c r="X115" s="379"/>
      <c r="Y115" s="379"/>
      <c r="Z115" s="372">
        <f>SUM(Z13:Z18,Z21:Z32,Z35:Z49,Z69:Z82,Z100:Z105)</f>
        <v>99</v>
      </c>
      <c r="AA115" s="495">
        <f>SUM(AA106,AA83,AA50,AA33,AA19)</f>
        <v>35</v>
      </c>
      <c r="AB115" s="380">
        <f>SUM(AB13:AB18,AB21:AB32,AB35:AB49,AB69:AB82,AB100:AB105)</f>
        <v>140</v>
      </c>
      <c r="AC115" s="374"/>
      <c r="AD115" s="374"/>
      <c r="AE115" s="381">
        <f>SUM(AE13:AE18,AE21:AE32,AE35:AE49,AE69:AE82,AE100:AE105)</f>
        <v>88</v>
      </c>
      <c r="AF115" s="496">
        <f>SUM(AF106,AF83,AF50,AF33,AF19)</f>
        <v>40</v>
      </c>
      <c r="AG115" s="380">
        <f>SUM(AG13:AG18,AG21:AG32,AG35:AG49,AG69:AG82,AG100:AG105)</f>
        <v>240</v>
      </c>
      <c r="AH115" s="374"/>
      <c r="AI115" s="374"/>
      <c r="AJ115" s="381">
        <f>SUM(AJ13:AJ18,AJ21:AJ32,AJ35:AJ49,AJ69:AJ82,AJ100:AJ105)</f>
        <v>118</v>
      </c>
      <c r="AK115" s="497">
        <f>SUM(AK106,AK83,AK50,AK33,AK19)</f>
        <v>37</v>
      </c>
    </row>
    <row r="116" spans="1:37" ht="21" customHeight="1" thickBot="1" x14ac:dyDescent="0.3">
      <c r="A116" s="642" t="s">
        <v>62</v>
      </c>
      <c r="B116" s="643"/>
      <c r="C116" s="643"/>
      <c r="D116" s="643"/>
      <c r="E116" s="643"/>
      <c r="F116" s="643"/>
      <c r="G116" s="644"/>
      <c r="H116" s="618">
        <f>SUM(H115:K115)</f>
        <v>146</v>
      </c>
      <c r="I116" s="619"/>
      <c r="J116" s="619"/>
      <c r="K116" s="619"/>
      <c r="L116" s="365"/>
      <c r="M116" s="618">
        <f>SUM(M110:P110)</f>
        <v>150</v>
      </c>
      <c r="N116" s="619"/>
      <c r="O116" s="619"/>
      <c r="P116" s="619"/>
      <c r="Q116" s="365"/>
      <c r="R116" s="618">
        <f>SUM(R110:U110)</f>
        <v>203</v>
      </c>
      <c r="S116" s="619"/>
      <c r="T116" s="619"/>
      <c r="U116" s="619"/>
      <c r="V116" s="369"/>
      <c r="W116" s="618">
        <f>SUM(W110:Z110)</f>
        <v>328</v>
      </c>
      <c r="X116" s="619"/>
      <c r="Y116" s="619"/>
      <c r="Z116" s="619"/>
      <c r="AA116" s="369"/>
      <c r="AB116" s="625">
        <f>SUM(AB110:AE110)</f>
        <v>254</v>
      </c>
      <c r="AC116" s="621"/>
      <c r="AD116" s="621"/>
      <c r="AE116" s="621"/>
      <c r="AF116" s="375"/>
      <c r="AG116" s="620">
        <f>SUM(AG110:AJ110)</f>
        <v>273</v>
      </c>
      <c r="AH116" s="621"/>
      <c r="AI116" s="621"/>
      <c r="AJ116" s="621"/>
      <c r="AK116" s="389"/>
    </row>
    <row r="117" spans="1:37" ht="15.75" thickBot="1" x14ac:dyDescent="0.3">
      <c r="A117" s="642" t="s">
        <v>63</v>
      </c>
      <c r="B117" s="643"/>
      <c r="C117" s="643"/>
      <c r="D117" s="643"/>
      <c r="E117" s="643"/>
      <c r="F117" s="643"/>
      <c r="G117" s="644"/>
      <c r="H117" s="618">
        <f>SUM(H116:P116)</f>
        <v>296</v>
      </c>
      <c r="I117" s="619"/>
      <c r="J117" s="619"/>
      <c r="K117" s="619"/>
      <c r="L117" s="619"/>
      <c r="M117" s="619"/>
      <c r="N117" s="619"/>
      <c r="O117" s="619"/>
      <c r="P117" s="619"/>
      <c r="Q117" s="365"/>
      <c r="R117" s="618">
        <f>SUM(R116:Z116)</f>
        <v>531</v>
      </c>
      <c r="S117" s="619"/>
      <c r="T117" s="619"/>
      <c r="U117" s="619"/>
      <c r="V117" s="619"/>
      <c r="W117" s="619"/>
      <c r="X117" s="619"/>
      <c r="Y117" s="619"/>
      <c r="Z117" s="619"/>
      <c r="AA117" s="369"/>
      <c r="AB117" s="620">
        <f>SUM(AB116:AJ116)</f>
        <v>527</v>
      </c>
      <c r="AC117" s="621"/>
      <c r="AD117" s="621"/>
      <c r="AE117" s="621"/>
      <c r="AF117" s="621"/>
      <c r="AG117" s="621"/>
      <c r="AH117" s="621"/>
      <c r="AI117" s="621"/>
      <c r="AJ117" s="621"/>
      <c r="AK117" s="389"/>
    </row>
    <row r="118" spans="1:37" ht="30.75" thickBot="1" x14ac:dyDescent="0.3">
      <c r="A118" s="382" t="s">
        <v>161</v>
      </c>
      <c r="B118" s="382">
        <v>1180</v>
      </c>
      <c r="C118" s="382"/>
      <c r="D118" s="382"/>
      <c r="E118" s="382"/>
      <c r="F118" s="383">
        <f>SUM(C106,C83,C50,C33,C19)</f>
        <v>1364</v>
      </c>
      <c r="G118" s="382"/>
      <c r="H118" s="382"/>
      <c r="I118" s="382"/>
      <c r="J118" s="382"/>
      <c r="K118" s="382"/>
      <c r="L118" s="382"/>
      <c r="M118" s="382"/>
      <c r="N118" s="382"/>
      <c r="O118" s="382"/>
      <c r="P118" s="382"/>
      <c r="Q118" s="382"/>
      <c r="R118" s="430"/>
      <c r="S118" s="430"/>
      <c r="T118" s="430"/>
      <c r="U118" s="430"/>
      <c r="V118" s="430"/>
      <c r="W118" s="430"/>
      <c r="X118" s="430"/>
      <c r="Y118" s="430"/>
      <c r="Z118" s="430"/>
      <c r="AA118" s="430"/>
      <c r="AB118" s="430"/>
      <c r="AC118" s="430"/>
      <c r="AD118" s="430"/>
      <c r="AE118" s="430"/>
      <c r="AF118" s="430"/>
      <c r="AG118" s="430"/>
      <c r="AH118" s="430"/>
      <c r="AI118" s="430"/>
      <c r="AJ118" s="430"/>
      <c r="AK118" s="430"/>
    </row>
    <row r="119" spans="1:37" ht="15.75" thickBot="1" x14ac:dyDescent="0.3">
      <c r="A119" s="622" t="s">
        <v>120</v>
      </c>
      <c r="B119" s="623"/>
      <c r="C119" s="623"/>
      <c r="D119" s="623"/>
      <c r="E119" s="623"/>
      <c r="F119" s="623"/>
      <c r="G119" s="623"/>
      <c r="H119" s="623"/>
      <c r="I119" s="623"/>
      <c r="J119" s="623"/>
      <c r="K119" s="623"/>
      <c r="L119" s="623"/>
      <c r="M119" s="623"/>
      <c r="N119" s="623"/>
      <c r="O119" s="623"/>
      <c r="P119" s="623"/>
      <c r="Q119" s="623"/>
      <c r="R119" s="623"/>
      <c r="S119" s="623"/>
      <c r="T119" s="623"/>
      <c r="U119" s="623"/>
      <c r="V119" s="623"/>
      <c r="W119" s="623"/>
      <c r="X119" s="623"/>
      <c r="Y119" s="623"/>
      <c r="Z119" s="623"/>
      <c r="AA119" s="623"/>
      <c r="AB119" s="623"/>
      <c r="AC119" s="623"/>
      <c r="AD119" s="623"/>
      <c r="AE119" s="623"/>
      <c r="AF119" s="623"/>
      <c r="AG119" s="623"/>
      <c r="AH119" s="623"/>
      <c r="AI119" s="623"/>
      <c r="AJ119" s="623"/>
      <c r="AK119" s="624"/>
    </row>
    <row r="120" spans="1:37" ht="15.75" thickBot="1" x14ac:dyDescent="0.3">
      <c r="A120" s="645" t="s">
        <v>168</v>
      </c>
      <c r="B120" s="646"/>
      <c r="C120" s="348">
        <f>SUM(C19,C33,C50,C97,C100,C101,C102,C103,C104,C105)</f>
        <v>1364</v>
      </c>
      <c r="D120" s="144"/>
      <c r="E120" s="146"/>
      <c r="F120" s="384"/>
      <c r="G120" s="385">
        <f>SUM(G19,G33,G50,G97,G100,G101,G102,G103,G104,G105)</f>
        <v>210</v>
      </c>
      <c r="H120" s="386">
        <f>SUM(H19,H33,H50)</f>
        <v>114</v>
      </c>
      <c r="I120" s="387"/>
      <c r="J120" s="387"/>
      <c r="K120" s="388">
        <v>32</v>
      </c>
      <c r="L120" s="495">
        <f>SUM(L106,L97,L50,L33,L19)</f>
        <v>34</v>
      </c>
      <c r="M120" s="386">
        <v>120</v>
      </c>
      <c r="N120" s="387"/>
      <c r="O120" s="387"/>
      <c r="P120" s="388">
        <v>105</v>
      </c>
      <c r="Q120" s="495">
        <f>SUM(Q106,Q97,Q50,Q33,Q19)</f>
        <v>36</v>
      </c>
      <c r="R120" s="378">
        <v>170</v>
      </c>
      <c r="S120" s="379"/>
      <c r="T120" s="379"/>
      <c r="U120" s="372">
        <v>128</v>
      </c>
      <c r="V120" s="495">
        <f>SUM(V106,V97,V50,V33,V19)</f>
        <v>35</v>
      </c>
      <c r="W120" s="378">
        <f>SUM(W50,W97)</f>
        <v>176</v>
      </c>
      <c r="X120" s="379"/>
      <c r="Y120" s="379"/>
      <c r="Z120" s="372">
        <f>SUM(AA50,Z97,Z106)</f>
        <v>57</v>
      </c>
      <c r="AA120" s="495">
        <f>SUM(AA106,AA97,AA50,AA33,AA19)</f>
        <v>34</v>
      </c>
      <c r="AB120" s="380">
        <f>SUM(AB33,AB97,AB106)</f>
        <v>180</v>
      </c>
      <c r="AC120" s="374"/>
      <c r="AD120" s="374"/>
      <c r="AE120" s="381">
        <f>SUM(AE33,AE97,AE106)</f>
        <v>118</v>
      </c>
      <c r="AF120" s="496">
        <f>SUM(AF106,AF97,AF50,AF33,AF19)</f>
        <v>39</v>
      </c>
      <c r="AG120" s="380">
        <f>SUM(AG33,AG50,AG97)</f>
        <v>230</v>
      </c>
      <c r="AH120" s="374"/>
      <c r="AI120" s="374"/>
      <c r="AJ120" s="381">
        <f>SUM(AJ33,AJ49,AJ106)</f>
        <v>73</v>
      </c>
      <c r="AK120" s="497">
        <f>SUM(AK106,AK97,AK50,AK33,AK19)</f>
        <v>40</v>
      </c>
    </row>
    <row r="121" spans="1:37" ht="15.75" thickBot="1" x14ac:dyDescent="0.3">
      <c r="A121" s="564" t="s">
        <v>62</v>
      </c>
      <c r="B121" s="565"/>
      <c r="C121" s="565"/>
      <c r="D121" s="565"/>
      <c r="E121" s="565"/>
      <c r="F121" s="565"/>
      <c r="G121" s="566"/>
      <c r="H121" s="551">
        <v>146</v>
      </c>
      <c r="I121" s="552"/>
      <c r="J121" s="552"/>
      <c r="K121" s="552"/>
      <c r="L121" s="364"/>
      <c r="M121" s="551">
        <v>225</v>
      </c>
      <c r="N121" s="552"/>
      <c r="O121" s="552"/>
      <c r="P121" s="552"/>
      <c r="Q121" s="364"/>
      <c r="R121" s="618">
        <v>298</v>
      </c>
      <c r="S121" s="619"/>
      <c r="T121" s="619"/>
      <c r="U121" s="619"/>
      <c r="V121" s="369"/>
      <c r="W121" s="618"/>
      <c r="X121" s="619"/>
      <c r="Y121" s="619"/>
      <c r="Z121" s="619"/>
      <c r="AA121" s="369"/>
      <c r="AB121" s="625">
        <v>268</v>
      </c>
      <c r="AC121" s="621"/>
      <c r="AD121" s="621"/>
      <c r="AE121" s="621"/>
      <c r="AF121" s="375"/>
      <c r="AG121" s="620">
        <v>238</v>
      </c>
      <c r="AH121" s="621"/>
      <c r="AI121" s="621"/>
      <c r="AJ121" s="621"/>
      <c r="AK121" s="389"/>
    </row>
    <row r="122" spans="1:37" ht="15.75" thickBot="1" x14ac:dyDescent="0.3">
      <c r="A122" s="564" t="s">
        <v>170</v>
      </c>
      <c r="B122" s="565"/>
      <c r="C122" s="565"/>
      <c r="D122" s="565"/>
      <c r="E122" s="565"/>
      <c r="F122" s="565"/>
      <c r="G122" s="566"/>
      <c r="H122" s="551">
        <v>371</v>
      </c>
      <c r="I122" s="552"/>
      <c r="J122" s="552"/>
      <c r="K122" s="552"/>
      <c r="L122" s="552"/>
      <c r="M122" s="552"/>
      <c r="N122" s="552"/>
      <c r="O122" s="552"/>
      <c r="P122" s="552"/>
      <c r="Q122" s="364"/>
      <c r="R122" s="618">
        <v>676</v>
      </c>
      <c r="S122" s="619"/>
      <c r="T122" s="619"/>
      <c r="U122" s="619"/>
      <c r="V122" s="619"/>
      <c r="W122" s="619"/>
      <c r="X122" s="619"/>
      <c r="Y122" s="619"/>
      <c r="Z122" s="619"/>
      <c r="AA122" s="369"/>
      <c r="AB122" s="620">
        <v>506</v>
      </c>
      <c r="AC122" s="621"/>
      <c r="AD122" s="621"/>
      <c r="AE122" s="621"/>
      <c r="AF122" s="621"/>
      <c r="AG122" s="621"/>
      <c r="AH122" s="621"/>
      <c r="AI122" s="621"/>
      <c r="AJ122" s="621"/>
      <c r="AK122" s="389"/>
    </row>
    <row r="124" spans="1:37" x14ac:dyDescent="0.25">
      <c r="A124" s="431"/>
      <c r="B124" s="432"/>
      <c r="C124" s="433"/>
      <c r="D124" s="433"/>
      <c r="E124" s="433"/>
      <c r="F124" s="433"/>
    </row>
    <row r="125" spans="1:37" x14ac:dyDescent="0.25">
      <c r="A125" s="431"/>
      <c r="B125" s="432"/>
      <c r="C125" s="433"/>
      <c r="D125" s="433"/>
      <c r="E125" s="433"/>
      <c r="F125" s="433"/>
    </row>
  </sheetData>
  <mergeCells count="77">
    <mergeCell ref="W121:Z121"/>
    <mergeCell ref="AB121:AE121"/>
    <mergeCell ref="AG121:AJ121"/>
    <mergeCell ref="R112:Z112"/>
    <mergeCell ref="AB117:AJ117"/>
    <mergeCell ref="H116:K116"/>
    <mergeCell ref="M116:P116"/>
    <mergeCell ref="R116:U116"/>
    <mergeCell ref="W116:Z116"/>
    <mergeCell ref="AB116:AE116"/>
    <mergeCell ref="AG116:AJ116"/>
    <mergeCell ref="H111:K111"/>
    <mergeCell ref="M111:P111"/>
    <mergeCell ref="R111:U111"/>
    <mergeCell ref="W111:Z111"/>
    <mergeCell ref="H117:P117"/>
    <mergeCell ref="R117:Z117"/>
    <mergeCell ref="A116:G116"/>
    <mergeCell ref="A117:G117"/>
    <mergeCell ref="A111:G111"/>
    <mergeCell ref="A112:G112"/>
    <mergeCell ref="A122:G122"/>
    <mergeCell ref="H122:P122"/>
    <mergeCell ref="R122:Z122"/>
    <mergeCell ref="AB122:AJ122"/>
    <mergeCell ref="A119:AK119"/>
    <mergeCell ref="A120:B120"/>
    <mergeCell ref="A121:G121"/>
    <mergeCell ref="H121:K121"/>
    <mergeCell ref="M121:P121"/>
    <mergeCell ref="R121:U121"/>
    <mergeCell ref="A6:AK7"/>
    <mergeCell ref="A115:B115"/>
    <mergeCell ref="H112:P112"/>
    <mergeCell ref="W10:Z10"/>
    <mergeCell ref="AG111:AJ111"/>
    <mergeCell ref="A114:AK114"/>
    <mergeCell ref="AB111:AE111"/>
    <mergeCell ref="AB112:AJ112"/>
    <mergeCell ref="H8:AK8"/>
    <mergeCell ref="AK10:AK11"/>
    <mergeCell ref="AF10:AF11"/>
    <mergeCell ref="AG10:AJ10"/>
    <mergeCell ref="AB9:AK9"/>
    <mergeCell ref="Q10:Q11"/>
    <mergeCell ref="L10:L11"/>
    <mergeCell ref="F8:F11"/>
    <mergeCell ref="A110:B110"/>
    <mergeCell ref="A33:B33"/>
    <mergeCell ref="A50:B50"/>
    <mergeCell ref="A19:B19"/>
    <mergeCell ref="A51:AK51"/>
    <mergeCell ref="A68:AK68"/>
    <mergeCell ref="A109:AK109"/>
    <mergeCell ref="A20:AK20"/>
    <mergeCell ref="A34:AK34"/>
    <mergeCell ref="A99:AK99"/>
    <mergeCell ref="A83:B83"/>
    <mergeCell ref="A67:B67"/>
    <mergeCell ref="A106:B106"/>
    <mergeCell ref="A84:AK84"/>
    <mergeCell ref="A97:B97"/>
    <mergeCell ref="V10:V11"/>
    <mergeCell ref="A12:AK12"/>
    <mergeCell ref="A8:A11"/>
    <mergeCell ref="H9:P9"/>
    <mergeCell ref="R9:Z9"/>
    <mergeCell ref="H10:K10"/>
    <mergeCell ref="M10:P10"/>
    <mergeCell ref="AB10:AE10"/>
    <mergeCell ref="B8:B11"/>
    <mergeCell ref="C8:C11"/>
    <mergeCell ref="D8:D11"/>
    <mergeCell ref="E8:E11"/>
    <mergeCell ref="R10:U10"/>
    <mergeCell ref="G8:G11"/>
    <mergeCell ref="AA10:AA11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stacjonarne</vt:lpstr>
      <vt:lpstr>BW niestacjonarne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admin</cp:lastModifiedBy>
  <cp:lastPrinted>2015-08-20T12:00:45Z</cp:lastPrinted>
  <dcterms:created xsi:type="dcterms:W3CDTF">2011-11-15T10:23:05Z</dcterms:created>
  <dcterms:modified xsi:type="dcterms:W3CDTF">2019-11-14T11:44:09Z</dcterms:modified>
</cp:coreProperties>
</file>